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Denne_projektmappe" defaultThemeVersion="124226"/>
  <mc:AlternateContent xmlns:mc="http://schemas.openxmlformats.org/markup-compatibility/2006">
    <mc:Choice Requires="x15">
      <x15ac:absPath xmlns:x15ac="http://schemas.microsoft.com/office/spreadsheetml/2010/11/ac" url="C:\Users\B203615\Downloads\"/>
    </mc:Choice>
  </mc:AlternateContent>
  <xr:revisionPtr revIDLastSave="0" documentId="8_{D1732F45-2B02-4693-A04A-89E34E8AF6A2}" xr6:coauthVersionLast="47" xr6:coauthVersionMax="47" xr10:uidLastSave="{00000000-0000-0000-0000-000000000000}"/>
  <bookViews>
    <workbookView xWindow="-120" yWindow="-120" windowWidth="38640" windowHeight="15720" tabRatio="885" xr2:uid="{00000000-000D-0000-FFFF-FFFF00000000}"/>
  </bookViews>
  <sheets>
    <sheet name="Disclaimer" sheetId="198" r:id="rId1"/>
    <sheet name="Attestation" sheetId="177" r:id="rId2"/>
    <sheet name="Index " sheetId="176" r:id="rId3"/>
    <sheet name="1 - EU KM1" sheetId="93" r:id="rId4"/>
    <sheet name="2- EU OV1" sheetId="92" r:id="rId5"/>
    <sheet name="3 - EU LIQ B " sheetId="137" r:id="rId6"/>
    <sheet name="4 - EU LIQ1" sheetId="136" r:id="rId7"/>
  </sheets>
  <definedNames>
    <definedName name="_xlnm._FilterDatabase" localSheetId="2" hidden="1">'Index '!$A$2:$D$10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'2- EU OV1'!$B$2:$F$39</definedName>
    <definedName name="_xlnm.Print_Area" localSheetId="5">'3 - EU LIQ B '!$B$2:$D$12</definedName>
    <definedName name="_xlnm.Print_Area" localSheetId="6">'4 - EU LIQ1'!$B$2:$K$39</definedName>
    <definedName name="_xlnm.Print_Titles" localSheetId="3">'1 - EU KM1'!$5:$5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93" l="1"/>
  <c r="D17" i="93"/>
  <c r="D15" i="93"/>
  <c r="D18" i="92"/>
  <c r="D12" i="93"/>
  <c r="E18" i="92"/>
  <c r="F20" i="92"/>
  <c r="F19" i="92"/>
  <c r="F30" i="92"/>
  <c r="F31" i="92"/>
  <c r="F29" i="92"/>
  <c r="F25" i="92"/>
  <c r="F26" i="92"/>
  <c r="F27" i="92"/>
  <c r="F24" i="92"/>
  <c r="F22" i="92"/>
  <c r="F15" i="92"/>
  <c r="F16" i="92"/>
  <c r="F17" i="92"/>
  <c r="F14" i="92"/>
  <c r="F13" i="92" s="1"/>
  <c r="F9" i="92"/>
  <c r="F10" i="92"/>
  <c r="F11" i="92"/>
  <c r="F12" i="92"/>
  <c r="F8" i="92"/>
  <c r="D28" i="92"/>
  <c r="D23" i="92"/>
  <c r="D13" i="92"/>
  <c r="D7" i="92"/>
  <c r="D39" i="92" s="1"/>
  <c r="F18" i="92" l="1"/>
  <c r="F23" i="92"/>
  <c r="F7" i="92"/>
  <c r="F28" i="92"/>
  <c r="D18" i="93" l="1"/>
  <c r="D16" i="93"/>
  <c r="D14" i="93"/>
</calcChain>
</file>

<file path=xl/sharedStrings.xml><?xml version="1.0" encoding="utf-8"?>
<sst xmlns="http://schemas.openxmlformats.org/spreadsheetml/2006/main" count="248" uniqueCount="228">
  <si>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</si>
  <si>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</si>
  <si>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</si>
  <si>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</si>
  <si>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</si>
  <si>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</si>
  <si>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</si>
  <si>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</si>
  <si>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</si>
  <si>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</si>
  <si>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</si>
  <si>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</si>
  <si>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</si>
  <si>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</si>
  <si>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</si>
  <si>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</si>
  <si>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</si>
  <si>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</si>
  <si>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</si>
  <si>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</si>
  <si>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</si>
  <si>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</si>
  <si>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</si>
  <si>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</si>
  <si>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</si>
  <si>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Qualitative</t>
  </si>
  <si>
    <t>Page 3</t>
  </si>
  <si>
    <t>Page 4</t>
  </si>
  <si>
    <t>Disclosure of liquidity requirements</t>
  </si>
  <si>
    <t>EU LIQB</t>
  </si>
  <si>
    <t>Qualitative information on LCR, which complements template EU LIQ1.</t>
  </si>
  <si>
    <t>EU LIQ1</t>
  </si>
  <si>
    <t>Quantitative information of LCR</t>
  </si>
  <si>
    <t>The following Pillar 3 templates are considered irrelevant:</t>
  </si>
  <si>
    <t>EU OV1 - Overview of total risk exposure amounts</t>
  </si>
  <si>
    <t>Return to index</t>
  </si>
  <si>
    <t>(DKK mio.)</t>
  </si>
  <si>
    <t>Risk weighted exposure amounts (RWEAs)</t>
  </si>
  <si>
    <t>Total own funds requirements</t>
  </si>
  <si>
    <t>31 December 2024</t>
  </si>
  <si>
    <t>30 September 2024</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</si>
  <si>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</si>
  <si>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</si>
  <si>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</si>
  <si>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</si>
  <si>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</si>
  <si>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</si>
  <si>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</si>
  <si>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</si>
  <si>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</si>
  <si>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</si>
  <si>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</si>
  <si>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</si>
  <si>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</si>
  <si>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</si>
  <si>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</si>
  <si>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</si>
  <si>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</si>
  <si>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</si>
  <si>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</si>
  <si>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</si>
  <si>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EU 22a</t>
  </si>
  <si>
    <t>Large exposures</t>
  </si>
  <si>
    <t>Operational risk</t>
  </si>
  <si>
    <t xml:space="preserve">Amounts below the thresholds for deduction (subject to 250% risk weight) </t>
  </si>
  <si>
    <t>Total</t>
  </si>
  <si>
    <t>EU KM1 - Key metrics template</t>
  </si>
  <si>
    <t>30 June 2024</t>
  </si>
  <si>
    <t>31 March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</si>
  <si>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</si>
  <si>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</si>
  <si>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</si>
  <si>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</si>
  <si>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</si>
  <si>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</si>
  <si>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</si>
  <si>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</si>
  <si>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</si>
  <si>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</si>
  <si>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</si>
  <si>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</si>
  <si>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</si>
  <si>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</si>
  <si>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</si>
  <si>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</si>
  <si>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</si>
  <si>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</si>
  <si>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</si>
  <si>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</si>
  <si>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</si>
  <si>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</si>
  <si>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</si>
  <si>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</si>
  <si>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</si>
  <si>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</si>
  <si>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</si>
  <si>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</si>
  <si>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</si>
  <si>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</si>
  <si>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</si>
  <si>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</si>
  <si>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</si>
  <si>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</si>
  <si>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</si>
  <si>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</si>
  <si>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</si>
  <si>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</si>
  <si>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</si>
  <si>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</si>
  <si>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</si>
  <si>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</si>
  <si>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</si>
  <si>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</si>
  <si>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</si>
  <si>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</si>
  <si>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</si>
  <si>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</si>
  <si>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</si>
  <si>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</si>
  <si>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</si>
  <si>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</si>
  <si>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</si>
  <si>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</si>
  <si>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</si>
  <si>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Row number</t>
  </si>
  <si>
    <t>(a)</t>
  </si>
  <si>
    <t>(b)</t>
  </si>
  <si>
    <t>(c)</t>
  </si>
  <si>
    <t>(d)</t>
  </si>
  <si>
    <t>(e)</t>
  </si>
  <si>
    <t>(f)</t>
  </si>
  <si>
    <t>(g)</t>
  </si>
  <si>
    <t>EU-20a</t>
  </si>
  <si>
    <t>EU-20b</t>
  </si>
  <si>
    <t>EU-20c</t>
  </si>
  <si>
    <t>Qualitative information - Free format</t>
  </si>
  <si>
    <t>EU LIQB  on qualitative information on LCR, which complements template EU LIQ1.</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</si>
  <si>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</si>
  <si>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</si>
  <si>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</si>
  <si>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</si>
  <si>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</si>
  <si>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</si>
  <si>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</si>
  <si>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</si>
  <si>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</si>
  <si>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</si>
  <si>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</si>
  <si>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</si>
  <si>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</si>
  <si>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</si>
  <si>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</si>
  <si>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31 June 2024</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</si>
  <si>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</si>
  <si>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</si>
  <si>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</si>
  <si>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</si>
  <si>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</si>
  <si>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</si>
  <si>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</si>
  <si>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</si>
  <si>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</si>
  <si>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</si>
  <si>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</si>
  <si>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</si>
  <si>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</si>
  <si>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</si>
  <si>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</si>
  <si>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</si>
  <si>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</si>
  <si>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</si>
  <si>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</si>
  <si>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</si>
  <si>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</si>
  <si>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</si>
  <si>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</si>
  <si>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</si>
  <si>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</si>
  <si>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</si>
  <si>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</si>
  <si>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</si>
  <si>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</si>
  <si>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</si>
  <si>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</si>
  <si>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</si>
  <si>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</si>
  <si>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</si>
  <si>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</si>
  <si>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</si>
  <si>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6b</t>
  </si>
  <si>
    <t>March 31, 2025</t>
  </si>
  <si>
    <t>31 March 2025</t>
  </si>
  <si>
    <t xml:space="preserve">Minor quarterly fluctuations in net outflow are primarily due to changed short-term placement needs in the money market, while the changes in the liquidity buffer are attributable to fluctuations in the Group's placement needs.  </t>
  </si>
  <si>
    <t xml:space="preserve">Of which the Alternative standardised approach (A-SA) </t>
  </si>
  <si>
    <t>Output floor applied (%)</t>
  </si>
  <si>
    <t>Floor adjustment (before application of transitional cap)</t>
  </si>
  <si>
    <t>Floor adjustment (after application of transitional cap)</t>
  </si>
  <si>
    <t>Of which the Simplified standardised approach (S-SA)</t>
  </si>
  <si>
    <t>Of which the Alternative Internal Models Approach (A-IMA)</t>
  </si>
  <si>
    <t>EU 10b</t>
  </si>
  <si>
    <t>EU 10c</t>
  </si>
  <si>
    <t>Credit valuation adjustments risk - CVA risk</t>
  </si>
  <si>
    <t xml:space="preserve">  Of which the standardised approach</t>
  </si>
  <si>
    <t xml:space="preserve">  Of which the simplified approach</t>
  </si>
  <si>
    <t xml:space="preserve">  Of which the basic approach (F-BA and R-BA)</t>
  </si>
  <si>
    <t>Total risk exposure pre-floor</t>
  </si>
  <si>
    <t>4a</t>
  </si>
  <si>
    <t>5b</t>
  </si>
  <si>
    <t>Common Equity Tier 1 ratio considering unfloored TREA (%)</t>
  </si>
  <si>
    <t>Tier 1 ratio considering unfloored TREA (%)</t>
  </si>
  <si>
    <t>7b</t>
  </si>
  <si>
    <t>Total capital ratio considering unfloored TREA (%)</t>
  </si>
  <si>
    <t>EU 7e</t>
  </si>
  <si>
    <t>EU 7f</t>
  </si>
  <si>
    <t>EU 7g</t>
  </si>
  <si>
    <t>EU 21a</t>
  </si>
  <si>
    <t>EU 24a</t>
  </si>
  <si>
    <t>Exposures to crypto-assets</t>
  </si>
  <si>
    <t>31 Marh 2025</t>
  </si>
  <si>
    <t>In addition to all templates relating to the IRB-method, the following templates are considered irrelevant as at March 31, 2025:</t>
  </si>
  <si>
    <t>• EU CVA4</t>
  </si>
  <si>
    <t>• EUMR2-B</t>
  </si>
  <si>
    <t>• EU KM2</t>
  </si>
  <si>
    <r>
      <t>The institution's Additional Pillar 3 Disclosures as at March 31, 2025 have been prepared in accordance with the Groups guideline for disclosure of Pillar 3 information which is based on</t>
    </r>
    <r>
      <rPr>
        <i/>
        <sz val="11"/>
        <rFont val="Calibri"/>
        <family val="2"/>
        <scheme val="minor"/>
      </rPr>
      <t xml:space="preserve"> EU regulation 2019/876 of the European Parliament and of the Council of 20 May 2019 amending EU regulation No 575/2013,</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Directive (EU) 2019/879 of the European parliament and 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May 23, 2025
The Balance Sheet and Capital Council</t>
    </r>
  </si>
  <si>
    <t>LCR has been generally stable and high during 2024 and start of 2025 and also higher than the statutory requirement of 100% and the Group's internal liquidity target of 170%. The drivers of the minior fluctuations of LCR during the year are changes in the components of the liquidity buffer and changes in the net outflows and especially the outflows.</t>
  </si>
  <si>
    <t xml:space="preserve">Most of the Group’s liquidity risk is in DKK, while a smaller part of the risk is concentrated in major currencies, i.e. SEK, EUR and USD with EUR being the only other than DKK to be a significant currency. </t>
  </si>
  <si>
    <t>The Group’s liquidity buffer primarily consists of current account deposits, mortgage-credit bonds, government bonds and state-guaranteed bonds, including local government and shipping credit issues. At the end of March 2025, total L1 securities accounted for 96% of the Group's liquidity buffer.</t>
  </si>
  <si>
    <t>Apart from the composition of the Group's liquidity buffer, the primary reason for the high and stable LCR development is the Group’s deposits, of which 61% is recognised as stable pursuant to the LCR regulation. The high degree of stable deposits results in a corresponding lower net outflow compared with non-stable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</si>
</sst>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s>
  <fonts count="142">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i/>
      <sz val="11"/>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1"/>
      <color rgb="FFC00000"/>
      <name val="Calibri"/>
      <family val="2"/>
      <scheme val="minor"/>
    </font>
  </fonts>
  <fills count="8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7" fillId="0" borderId="0"/>
    <xf numFmtId="0" fontId="24" fillId="0" borderId="15" applyNumberFormat="0" applyFill="0" applyAlignment="0" applyProtection="0"/>
    <xf numFmtId="0" fontId="25" fillId="0" borderId="16" applyNumberForma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18" applyNumberFormat="0" applyAlignment="0" applyProtection="0"/>
    <xf numFmtId="0" fontId="30" fillId="11" borderId="19" applyNumberFormat="0" applyAlignment="0" applyProtection="0"/>
    <xf numFmtId="0" fontId="31" fillId="11" borderId="18" applyNumberFormat="0" applyAlignment="0" applyProtection="0"/>
    <xf numFmtId="0" fontId="32" fillId="0" borderId="20" applyNumberFormat="0" applyFill="0" applyAlignment="0" applyProtection="0"/>
    <xf numFmtId="0" fontId="33" fillId="12" borderId="21" applyNumberFormat="0" applyAlignment="0" applyProtection="0"/>
    <xf numFmtId="0" fontId="9" fillId="0" borderId="0" applyNumberFormat="0" applyFill="0" applyBorder="0" applyAlignment="0" applyProtection="0"/>
    <xf numFmtId="0" fontId="34" fillId="0" borderId="0" applyNumberFormat="0" applyFill="0" applyBorder="0" applyAlignment="0" applyProtection="0"/>
    <xf numFmtId="0" fontId="6" fillId="0" borderId="23" applyNumberFormat="0" applyFill="0" applyAlignment="0" applyProtection="0"/>
    <xf numFmtId="0" fontId="3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5"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 fillId="0" borderId="0"/>
    <xf numFmtId="0" fontId="1" fillId="0" borderId="0"/>
    <xf numFmtId="0" fontId="1" fillId="0" borderId="0">
      <alignment vertical="center"/>
    </xf>
    <xf numFmtId="0" fontId="37" fillId="0" borderId="0" applyNumberFormat="0" applyFill="0" applyBorder="0" applyAlignment="0" applyProtection="0"/>
    <xf numFmtId="0" fontId="38"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9" fillId="0" borderId="0"/>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6" fillId="0" borderId="0">
      <alignment horizontal="left" vertical="center"/>
    </xf>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7" fillId="39" borderId="0">
      <alignment horizontal="left" vertical="top"/>
    </xf>
    <xf numFmtId="0" fontId="56" fillId="0" borderId="0">
      <alignment horizontal="left" vertical="center"/>
    </xf>
    <xf numFmtId="0" fontId="56" fillId="0" borderId="0">
      <alignment horizontal="left" vertical="center"/>
    </xf>
    <xf numFmtId="0" fontId="57" fillId="38" borderId="0">
      <alignment horizontal="center" vertical="top"/>
    </xf>
    <xf numFmtId="0" fontId="57" fillId="38" borderId="0">
      <alignment horizontal="center" vertical="top"/>
    </xf>
    <xf numFmtId="0" fontId="57" fillId="38" borderId="0">
      <alignment horizontal="center" vertical="top"/>
    </xf>
    <xf numFmtId="0" fontId="57" fillId="0" borderId="0">
      <alignment horizontal="left" vertical="top"/>
    </xf>
    <xf numFmtId="0" fontId="57" fillId="0" borderId="0">
      <alignment horizontal="left" vertical="top"/>
    </xf>
    <xf numFmtId="0" fontId="57" fillId="0" borderId="0">
      <alignment horizontal="right" vertical="top"/>
    </xf>
    <xf numFmtId="0" fontId="56" fillId="0" borderId="0">
      <alignment horizontal="left" vertical="center"/>
    </xf>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60" fillId="0" borderId="0"/>
    <xf numFmtId="0" fontId="60" fillId="0" borderId="0"/>
    <xf numFmtId="165" fontId="1" fillId="0" borderId="0" applyFont="0" applyFill="0" applyBorder="0" applyAlignment="0" applyProtection="0"/>
    <xf numFmtId="167" fontId="1" fillId="0" borderId="0" applyFont="0" applyFill="0" applyBorder="0" applyAlignment="0" applyProtection="0"/>
    <xf numFmtId="0" fontId="61" fillId="3" borderId="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63" fillId="59" borderId="0">
      <alignment vertical="center"/>
    </xf>
    <xf numFmtId="37" fontId="21" fillId="0" borderId="0" applyFont="0" applyFill="0" applyBorder="0" applyAlignment="0" applyProtection="0"/>
    <xf numFmtId="173" fontId="2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4" fillId="0" borderId="0"/>
    <xf numFmtId="0" fontId="65"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5" fillId="60" borderId="0"/>
    <xf numFmtId="0" fontId="65" fillId="60" borderId="0"/>
    <xf numFmtId="0" fontId="66" fillId="46" borderId="25" applyNumberFormat="0" applyAlignment="0" applyProtection="0"/>
    <xf numFmtId="0" fontId="66" fillId="46" borderId="25" applyNumberFormat="0" applyAlignment="0" applyProtection="0"/>
    <xf numFmtId="0" fontId="66" fillId="46" borderId="25" applyNumberFormat="0" applyAlignment="0" applyProtection="0"/>
    <xf numFmtId="0" fontId="66" fillId="46" borderId="25" applyNumberFormat="0" applyAlignment="0" applyProtection="0"/>
    <xf numFmtId="0" fontId="49" fillId="61" borderId="25" applyNumberFormat="0" applyAlignment="0" applyProtection="0"/>
    <xf numFmtId="0" fontId="49" fillId="61" borderId="25" applyNumberFormat="0" applyAlignment="0" applyProtection="0"/>
    <xf numFmtId="0" fontId="1" fillId="0" borderId="0" applyFill="0" applyBorder="0" applyAlignment="0"/>
    <xf numFmtId="0" fontId="67" fillId="62" borderId="26" applyNumberFormat="0" applyAlignment="0" applyProtection="0"/>
    <xf numFmtId="0" fontId="67" fillId="62" borderId="26" applyNumberFormat="0" applyAlignment="0" applyProtection="0"/>
    <xf numFmtId="0" fontId="67" fillId="62" borderId="26" applyNumberFormat="0" applyAlignment="0" applyProtection="0"/>
    <xf numFmtId="0" fontId="67" fillId="62" borderId="26" applyNumberFormat="0" applyAlignment="0" applyProtection="0"/>
    <xf numFmtId="0" fontId="51" fillId="62" borderId="26" applyNumberFormat="0" applyAlignment="0" applyProtection="0"/>
    <xf numFmtId="0" fontId="51" fillId="62" borderId="26" applyNumberFormat="0" applyAlignment="0" applyProtection="0"/>
    <xf numFmtId="0" fontId="19"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9" fillId="0" borderId="0" applyFont="0" applyFill="0" applyBorder="0" applyAlignment="0" applyProtection="0"/>
    <xf numFmtId="172"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9" fillId="0" borderId="0" applyFont="0" applyFill="0" applyBorder="0" applyAlignment="0" applyProtection="0"/>
    <xf numFmtId="43" fontId="1"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8" fillId="60" borderId="27">
      <alignment horizontal="left"/>
    </xf>
    <xf numFmtId="15" fontId="69" fillId="3" borderId="0">
      <alignment horizontal="right"/>
    </xf>
    <xf numFmtId="0" fontId="70" fillId="63" borderId="0" applyNumberFormat="0" applyBorder="0" applyAlignment="0">
      <alignment horizontal="center"/>
    </xf>
    <xf numFmtId="0" fontId="67" fillId="64" borderId="0" applyNumberFormat="0" applyBorder="0" applyAlignment="0"/>
    <xf numFmtId="0" fontId="71" fillId="64" borderId="0">
      <alignment horizontal="centerContinuous"/>
    </xf>
    <xf numFmtId="0" fontId="66" fillId="65" borderId="28">
      <alignment horizontal="center"/>
      <protection locked="0"/>
    </xf>
    <xf numFmtId="176" fontId="61" fillId="0" borderId="0" applyFont="0" applyFill="0" applyBorder="0" applyAlignment="0" applyProtection="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4" fontId="58" fillId="0" borderId="0" applyFill="0" applyBorder="0" applyAlignment="0"/>
    <xf numFmtId="177" fontId="68" fillId="60" borderId="0" applyFont="0" applyFill="0" applyBorder="0" applyAlignment="0" applyProtection="0">
      <alignment vertical="center"/>
    </xf>
    <xf numFmtId="39"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3" fontId="73" fillId="0" borderId="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75" fillId="66" borderId="0"/>
    <xf numFmtId="0" fontId="2" fillId="0" borderId="13" applyNumberFormat="0" applyAlignment="0" applyProtection="0">
      <alignment horizontal="left" vertical="center"/>
    </xf>
    <xf numFmtId="0" fontId="2" fillId="0" borderId="10">
      <alignment horizontal="left" vertical="center"/>
    </xf>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41" fillId="0" borderId="29" applyNumberFormat="0" applyFill="0" applyAlignment="0" applyProtection="0"/>
    <xf numFmtId="0" fontId="41" fillId="0" borderId="29"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77" fillId="0" borderId="32"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78" fillId="0" borderId="34"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79" fontId="79" fillId="0" borderId="0"/>
    <xf numFmtId="180" fontId="79" fillId="0" borderId="0">
      <alignment horizontal="centerContinuous"/>
    </xf>
    <xf numFmtId="181" fontId="64" fillId="0" borderId="0"/>
    <xf numFmtId="182" fontId="79" fillId="0" borderId="0">
      <alignment horizontal="centerContinuous"/>
    </xf>
    <xf numFmtId="181" fontId="64" fillId="0" borderId="0"/>
    <xf numFmtId="183" fontId="80" fillId="0" borderId="0" applyFont="0" applyFill="0" applyBorder="0" applyProtection="0">
      <alignment horizontal="centerContinuous"/>
    </xf>
    <xf numFmtId="179" fontId="80" fillId="0" borderId="0" applyFont="0" applyFill="0" applyBorder="0" applyAlignment="0" applyProtection="0"/>
    <xf numFmtId="180" fontId="80" fillId="0" borderId="0" applyFont="0" applyFill="0" applyBorder="0" applyProtection="0">
      <alignment horizontal="centerContinuous"/>
    </xf>
    <xf numFmtId="181" fontId="80" fillId="0" borderId="0" applyFont="0" applyFill="0" applyBorder="0" applyAlignment="0" applyProtection="0"/>
    <xf numFmtId="184" fontId="80" fillId="0" borderId="0" applyFont="0" applyFill="0" applyBorder="0" applyProtection="0">
      <alignment horizontal="centerContinuous"/>
    </xf>
    <xf numFmtId="185" fontId="80" fillId="0" borderId="0" applyFont="0" applyFill="0" applyBorder="0" applyAlignment="0" applyProtection="0"/>
    <xf numFmtId="182" fontId="80" fillId="0" borderId="0" applyFont="0" applyFill="0" applyBorder="0" applyProtection="0">
      <alignment horizontal="centerContinuous"/>
    </xf>
    <xf numFmtId="0" fontId="81" fillId="48" borderId="25" applyNumberFormat="0" applyAlignment="0" applyProtection="0"/>
    <xf numFmtId="0" fontId="81" fillId="48" borderId="25" applyNumberFormat="0" applyAlignment="0" applyProtection="0"/>
    <xf numFmtId="0" fontId="81" fillId="48" borderId="25" applyNumberFormat="0" applyAlignment="0" applyProtection="0"/>
    <xf numFmtId="0" fontId="81" fillId="48" borderId="25" applyNumberFormat="0" applyAlignment="0" applyProtection="0"/>
    <xf numFmtId="0" fontId="47" fillId="46" borderId="25" applyNumberFormat="0" applyAlignment="0" applyProtection="0"/>
    <xf numFmtId="0" fontId="47" fillId="46" borderId="25" applyNumberFormat="0" applyAlignment="0" applyProtection="0"/>
    <xf numFmtId="186" fontId="80" fillId="0" borderId="0" applyFont="0" applyFill="0" applyBorder="0" applyAlignment="0" applyProtection="0"/>
    <xf numFmtId="187" fontId="64" fillId="0" borderId="0" applyFont="0" applyFill="0" applyBorder="0" applyAlignment="0" applyProtection="0"/>
    <xf numFmtId="0" fontId="82"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3" fillId="0" borderId="36" applyNumberFormat="0" applyFill="0" applyAlignment="0" applyProtection="0"/>
    <xf numFmtId="0" fontId="83" fillId="0" borderId="36" applyNumberFormat="0" applyFill="0" applyAlignment="0" applyProtection="0"/>
    <xf numFmtId="0" fontId="83" fillId="0" borderId="36" applyNumberFormat="0" applyFill="0" applyAlignment="0" applyProtection="0"/>
    <xf numFmtId="0" fontId="83" fillId="0" borderId="36" applyNumberFormat="0" applyFill="0" applyAlignment="0" applyProtection="0"/>
    <xf numFmtId="0" fontId="50" fillId="0" borderId="35" applyNumberFormat="0" applyFill="0" applyAlignment="0" applyProtection="0"/>
    <xf numFmtId="0" fontId="50" fillId="0" borderId="35" applyNumberFormat="0" applyFill="0" applyAlignment="0" applyProtection="0"/>
    <xf numFmtId="0" fontId="84" fillId="67" borderId="37">
      <protection locked="0"/>
    </xf>
    <xf numFmtId="188" fontId="1" fillId="0" borderId="0" applyFont="0" applyFill="0" applyBorder="0" applyAlignment="0" applyProtection="0"/>
    <xf numFmtId="189" fontId="85" fillId="0" borderId="0"/>
    <xf numFmtId="10" fontId="39" fillId="68" borderId="11" applyBorder="0">
      <alignment horizontal="center"/>
      <protection locked="0"/>
    </xf>
    <xf numFmtId="190" fontId="80" fillId="0" borderId="0" applyFont="0" applyFill="0" applyBorder="0" applyAlignment="0" applyProtection="0"/>
    <xf numFmtId="0" fontId="86" fillId="48" borderId="0" applyNumberFormat="0" applyBorder="0" applyAlignment="0" applyProtection="0"/>
    <xf numFmtId="0" fontId="86" fillId="48" borderId="0" applyNumberFormat="0" applyBorder="0" applyAlignment="0" applyProtection="0"/>
    <xf numFmtId="0" fontId="86" fillId="48" borderId="0" applyNumberFormat="0" applyBorder="0" applyAlignment="0" applyProtection="0"/>
    <xf numFmtId="0" fontId="8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82"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58" fillId="0" borderId="0">
      <alignment vertical="top"/>
    </xf>
    <xf numFmtId="0" fontId="1" fillId="0" borderId="0"/>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1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9" fillId="0" borderId="0">
      <alignment horizontal="centerContinuous"/>
    </xf>
    <xf numFmtId="0" fontId="2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3" fillId="13" borderId="22" applyNumberFormat="0" applyFont="0" applyAlignment="0" applyProtection="0"/>
    <xf numFmtId="191" fontId="80" fillId="0" borderId="0" applyFont="0" applyFill="0" applyBorder="0" applyAlignment="0" applyProtection="0"/>
    <xf numFmtId="0" fontId="87" fillId="46" borderId="39" applyNumberFormat="0" applyAlignment="0" applyProtection="0"/>
    <xf numFmtId="0" fontId="87" fillId="46" borderId="39" applyNumberFormat="0" applyAlignment="0" applyProtection="0"/>
    <xf numFmtId="0" fontId="87" fillId="46" borderId="39" applyNumberFormat="0" applyAlignment="0" applyProtection="0"/>
    <xf numFmtId="0" fontId="87" fillId="46" borderId="39" applyNumberFormat="0" applyAlignment="0" applyProtection="0"/>
    <xf numFmtId="0" fontId="48" fillId="61" borderId="39" applyNumberFormat="0" applyAlignment="0" applyProtection="0"/>
    <xf numFmtId="0" fontId="48" fillId="61" borderId="39" applyNumberFormat="0" applyAlignment="0" applyProtection="0"/>
    <xf numFmtId="0" fontId="88" fillId="2" borderId="5"/>
    <xf numFmtId="49" fontId="36"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8" fillId="3" borderId="0"/>
    <xf numFmtId="0" fontId="68" fillId="60" borderId="0"/>
    <xf numFmtId="0" fontId="65" fillId="4" borderId="0"/>
    <xf numFmtId="0" fontId="68" fillId="60" borderId="0"/>
    <xf numFmtId="193" fontId="80" fillId="0" borderId="40" applyNumberFormat="0" applyFont="0" applyFill="0" applyAlignment="0" applyProtection="0"/>
    <xf numFmtId="189" fontId="80" fillId="0" borderId="41" applyNumberFormat="0" applyFont="0" applyFill="0" applyAlignment="0" applyProtection="0"/>
    <xf numFmtId="193" fontId="80" fillId="0" borderId="42" applyNumberFormat="0" applyFont="0" applyFill="0" applyAlignment="0" applyProtection="0"/>
    <xf numFmtId="193" fontId="80" fillId="0" borderId="42" applyNumberFormat="0" applyFont="0" applyFill="0" applyAlignment="0" applyProtection="0"/>
    <xf numFmtId="193" fontId="80" fillId="0" borderId="43" applyNumberFormat="0" applyFont="0" applyFill="0" applyAlignment="0" applyProtection="0"/>
    <xf numFmtId="193" fontId="80" fillId="0" borderId="43" applyNumberFormat="0" applyFont="0" applyFill="0" applyAlignment="0" applyProtection="0"/>
    <xf numFmtId="193" fontId="80" fillId="0" borderId="40" applyNumberFormat="0" applyFont="0" applyFill="0" applyAlignment="0" applyProtection="0"/>
    <xf numFmtId="193" fontId="80" fillId="0" borderId="40" applyNumberFormat="0" applyFont="0" applyFill="0" applyAlignment="0" applyProtection="0"/>
    <xf numFmtId="0" fontId="61" fillId="60" borderId="0"/>
    <xf numFmtId="0" fontId="1" fillId="0" borderId="0"/>
    <xf numFmtId="0" fontId="1" fillId="0" borderId="0"/>
    <xf numFmtId="0" fontId="68" fillId="60" borderId="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49"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0" fontId="58"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4" fillId="0" borderId="0"/>
    <xf numFmtId="196" fontId="89" fillId="0" borderId="1"/>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91" fillId="69" borderId="0">
      <alignment horizontal="centerContinuous"/>
    </xf>
    <xf numFmtId="0" fontId="92" fillId="61" borderId="0" applyNumberFormat="0" applyBorder="0" applyAlignment="0">
      <alignment horizontal="center"/>
    </xf>
    <xf numFmtId="0" fontId="93" fillId="66" borderId="0" applyBorder="0"/>
    <xf numFmtId="173" fontId="36" fillId="0" borderId="24" applyFill="0" applyAlignment="0" applyProtection="0"/>
    <xf numFmtId="0" fontId="54" fillId="0" borderId="44" applyNumberFormat="0" applyFill="0" applyAlignment="0" applyProtection="0"/>
    <xf numFmtId="0" fontId="54"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0" fontId="54" fillId="0" borderId="44" applyNumberFormat="0" applyFill="0" applyAlignment="0" applyProtection="0"/>
    <xf numFmtId="38" fontId="95" fillId="0" borderId="0"/>
    <xf numFmtId="3" fontId="96" fillId="0" borderId="0">
      <alignment horizontal="left"/>
    </xf>
    <xf numFmtId="37" fontId="97" fillId="0" borderId="0">
      <alignment horizontal="right"/>
      <protection locked="0"/>
    </xf>
    <xf numFmtId="0" fontId="98" fillId="0" borderId="0" applyNumberFormat="0" applyFill="0" applyBorder="0" applyAlignment="0">
      <protection locked="0"/>
    </xf>
    <xf numFmtId="167" fontId="58" fillId="0" borderId="0" applyFont="0" applyFill="0" applyBorder="0" applyAlignment="0" applyProtection="0"/>
    <xf numFmtId="168" fontId="58"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99" fillId="0" borderId="12" applyNumberFormat="0" applyFill="0" applyProtection="0">
      <alignment horizontal="centerContinuous"/>
    </xf>
    <xf numFmtId="189" fontId="100" fillId="0" borderId="0" applyNumberFormat="0" applyFill="0" applyBorder="0" applyProtection="0">
      <alignment horizontal="centerContinuous"/>
    </xf>
    <xf numFmtId="0" fontId="99" fillId="0" borderId="12" applyNumberFormat="0" applyFill="0" applyProtection="0">
      <alignment horizontal="centerContinuous"/>
    </xf>
    <xf numFmtId="171" fontId="11" fillId="0" borderId="0" applyFont="0" applyFill="0" applyBorder="0" applyAlignment="0" applyProtection="0"/>
    <xf numFmtId="41" fontId="11" fillId="0" borderId="0" applyFont="0" applyFill="0" applyBorder="0" applyAlignment="0" applyProtection="0"/>
    <xf numFmtId="171" fontId="11" fillId="0" borderId="0" applyFont="0" applyFill="0" applyBorder="0" applyAlignment="0" applyProtection="0"/>
    <xf numFmtId="0" fontId="103" fillId="38" borderId="0" applyNumberFormat="0" applyBorder="0" applyAlignment="0" applyProtection="0"/>
    <xf numFmtId="0" fontId="103" fillId="41" borderId="0" applyNumberFormat="0" applyBorder="0" applyAlignment="0" applyProtection="0"/>
    <xf numFmtId="0" fontId="103" fillId="43" borderId="0" applyNumberFormat="0" applyBorder="0" applyAlignment="0" applyProtection="0"/>
    <xf numFmtId="0" fontId="103" fillId="45" borderId="0" applyNumberFormat="0" applyBorder="0" applyAlignment="0" applyProtection="0"/>
    <xf numFmtId="0" fontId="103" fillId="39" borderId="0" applyNumberFormat="0" applyBorder="0" applyAlignment="0" applyProtection="0"/>
    <xf numFmtId="0" fontId="103" fillId="46" borderId="0" applyNumberFormat="0" applyBorder="0" applyAlignment="0" applyProtection="0"/>
    <xf numFmtId="0" fontId="23" fillId="38" borderId="0" applyNumberFormat="0" applyBorder="0" applyAlignment="0" applyProtection="0"/>
    <xf numFmtId="0" fontId="11" fillId="19"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103" fillId="40" borderId="0" applyNumberFormat="0" applyBorder="0" applyAlignment="0" applyProtection="0"/>
    <xf numFmtId="0" fontId="103" fillId="42" borderId="0" applyNumberFormat="0" applyBorder="0" applyAlignment="0" applyProtection="0"/>
    <xf numFmtId="0" fontId="103" fillId="47" borderId="0" applyNumberFormat="0" applyBorder="0" applyAlignment="0" applyProtection="0"/>
    <xf numFmtId="0" fontId="103" fillId="45" borderId="0" applyNumberFormat="0" applyBorder="0" applyAlignment="0" applyProtection="0"/>
    <xf numFmtId="0" fontId="103" fillId="40" borderId="0" applyNumberFormat="0" applyBorder="0" applyAlignment="0" applyProtection="0"/>
    <xf numFmtId="0" fontId="103" fillId="49"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106" fillId="50" borderId="0" applyNumberFormat="0" applyBorder="0" applyAlignment="0" applyProtection="0"/>
    <xf numFmtId="0" fontId="106" fillId="42" borderId="0" applyNumberFormat="0" applyBorder="0" applyAlignment="0" applyProtection="0"/>
    <xf numFmtId="0" fontId="106" fillId="47"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106" fillId="55" borderId="0" applyNumberFormat="0" applyBorder="0" applyAlignment="0" applyProtection="0"/>
    <xf numFmtId="0" fontId="106" fillId="56" borderId="0" applyNumberFormat="0" applyBorder="0" applyAlignment="0" applyProtection="0"/>
    <xf numFmtId="0" fontId="106" fillId="57"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1" borderId="0" applyNumberFormat="0" applyBorder="0" applyAlignment="0" applyProtection="0"/>
    <xf numFmtId="0" fontId="23" fillId="44" borderId="38" applyNumberFormat="0" applyFont="0" applyAlignment="0" applyProtection="0"/>
    <xf numFmtId="0" fontId="107" fillId="41" borderId="0" applyNumberFormat="0" applyBorder="0" applyAlignment="0" applyProtection="0"/>
    <xf numFmtId="0" fontId="49" fillId="61" borderId="25" applyNumberFormat="0" applyAlignment="0" applyProtection="0"/>
    <xf numFmtId="0" fontId="59" fillId="70" borderId="1">
      <alignment wrapText="1"/>
    </xf>
    <xf numFmtId="0" fontId="44" fillId="43" borderId="0" applyNumberFormat="0" applyBorder="0" applyAlignment="0" applyProtection="0"/>
    <xf numFmtId="0" fontId="108" fillId="61" borderId="25" applyNumberFormat="0" applyAlignment="0" applyProtection="0"/>
    <xf numFmtId="0" fontId="109" fillId="62" borderId="26" applyNumberFormat="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5" fillId="41" borderId="0" applyNumberFormat="0" applyBorder="0" applyAlignment="0" applyProtection="0"/>
    <xf numFmtId="0" fontId="110" fillId="0" borderId="0" applyNumberFormat="0" applyFill="0" applyBorder="0" applyAlignment="0" applyProtection="0"/>
    <xf numFmtId="0" fontId="102" fillId="0" borderId="0"/>
    <xf numFmtId="197" fontId="102" fillId="0" borderId="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53" fillId="0" borderId="0" applyNumberFormat="0" applyFill="0" applyBorder="0" applyAlignment="0" applyProtection="0"/>
    <xf numFmtId="0" fontId="111" fillId="43" borderId="0" applyNumberFormat="0" applyBorder="0" applyAlignment="0" applyProtection="0"/>
    <xf numFmtId="0" fontId="112" fillId="0" borderId="29" applyNumberFormat="0" applyFill="0" applyAlignment="0" applyProtection="0"/>
    <xf numFmtId="0" fontId="113" fillId="0" borderId="31" applyNumberFormat="0" applyFill="0" applyAlignment="0" applyProtection="0"/>
    <xf numFmtId="0" fontId="122" fillId="0" borderId="17" applyNumberFormat="0" applyFill="0" applyAlignment="0" applyProtection="0"/>
    <xf numFmtId="0" fontId="114" fillId="0" borderId="33" applyNumberFormat="0" applyFill="0" applyAlignment="0" applyProtection="0"/>
    <xf numFmtId="0" fontId="114" fillId="0" borderId="0" applyNumberFormat="0" applyFill="0" applyBorder="0" applyAlignment="0" applyProtection="0"/>
    <xf numFmtId="0" fontId="121"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29" fillId="10" borderId="18" applyNumberFormat="0" applyAlignment="0" applyProtection="0"/>
    <xf numFmtId="0" fontId="47" fillId="46" borderId="25" applyNumberFormat="0" applyAlignment="0" applyProtection="0"/>
    <xf numFmtId="0" fontId="115" fillId="46" borderId="25" applyNumberFormat="0" applyAlignment="0" applyProtection="0"/>
    <xf numFmtId="0" fontId="51" fillId="62" borderId="26" applyNumberFormat="0" applyAlignment="0" applyProtection="0"/>
    <xf numFmtId="0" fontId="116" fillId="0" borderId="35" applyNumberFormat="0" applyFill="0" applyAlignment="0" applyProtection="0"/>
    <xf numFmtId="0" fontId="50" fillId="0" borderId="35" applyNumberFormat="0" applyFill="0" applyAlignment="0" applyProtection="0"/>
    <xf numFmtId="0" fontId="46" fillId="48" borderId="0" applyNumberFormat="0" applyBorder="0" applyAlignment="0" applyProtection="0"/>
    <xf numFmtId="0" fontId="117" fillId="48" borderId="0" applyNumberFormat="0" applyBorder="0" applyAlignment="0" applyProtection="0"/>
    <xf numFmtId="197" fontId="1" fillId="0" borderId="0"/>
    <xf numFmtId="0" fontId="1" fillId="0" borderId="0">
      <alignment wrapText="1"/>
    </xf>
    <xf numFmtId="0" fontId="20" fillId="0" borderId="0"/>
    <xf numFmtId="0" fontId="20" fillId="0" borderId="0"/>
    <xf numFmtId="0" fontId="11" fillId="0" borderId="0"/>
    <xf numFmtId="0" fontId="20" fillId="0" borderId="0"/>
    <xf numFmtId="0" fontId="11" fillId="0" borderId="0"/>
    <xf numFmtId="201" fontId="1" fillId="0" borderId="0"/>
    <xf numFmtId="0" fontId="1" fillId="0" borderId="0"/>
    <xf numFmtId="197" fontId="1" fillId="0" borderId="0"/>
    <xf numFmtId="0" fontId="11" fillId="0" borderId="0"/>
    <xf numFmtId="197" fontId="1" fillId="0" borderId="0"/>
    <xf numFmtId="0" fontId="1" fillId="0" borderId="0"/>
    <xf numFmtId="0" fontId="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1" fillId="0" borderId="0"/>
    <xf numFmtId="199" fontId="1" fillId="0" borderId="0"/>
    <xf numFmtId="0" fontId="23" fillId="0" borderId="0"/>
    <xf numFmtId="0" fontId="23" fillId="0" borderId="0"/>
    <xf numFmtId="0" fontId="1" fillId="0" borderId="0"/>
    <xf numFmtId="0" fontId="103" fillId="0" borderId="0"/>
    <xf numFmtId="0" fontId="11" fillId="0" borderId="0"/>
    <xf numFmtId="0" fontId="11" fillId="0" borderId="0"/>
    <xf numFmtId="0" fontId="11" fillId="0" borderId="0"/>
    <xf numFmtId="0" fontId="11" fillId="0" borderId="0"/>
    <xf numFmtId="0" fontId="1" fillId="0" borderId="0"/>
    <xf numFmtId="0" fontId="11" fillId="0" borderId="0"/>
    <xf numFmtId="199" fontId="1" fillId="0" borderId="0">
      <alignment wrapText="1"/>
    </xf>
    <xf numFmtId="0" fontId="11" fillId="0" borderId="0"/>
    <xf numFmtId="0" fontId="11" fillId="0" borderId="0"/>
    <xf numFmtId="0" fontId="11" fillId="0" borderId="0"/>
    <xf numFmtId="0" fontId="11" fillId="0" borderId="0"/>
    <xf numFmtId="199" fontId="1" fillId="0" borderId="0">
      <alignment wrapText="1"/>
    </xf>
    <xf numFmtId="0" fontId="11" fillId="0" borderId="0"/>
    <xf numFmtId="197" fontId="1" fillId="0" borderId="0"/>
    <xf numFmtId="0" fontId="1" fillId="0" borderId="0"/>
    <xf numFmtId="197" fontId="1" fillId="0" borderId="0"/>
    <xf numFmtId="0" fontId="20" fillId="0" borderId="0"/>
    <xf numFmtId="0" fontId="103" fillId="0" borderId="0"/>
    <xf numFmtId="0" fontId="20" fillId="0" borderId="0"/>
    <xf numFmtId="197"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97" fontId="20" fillId="0" borderId="0"/>
    <xf numFmtId="197" fontId="20" fillId="0" borderId="0"/>
    <xf numFmtId="197" fontId="20" fillId="0" borderId="0"/>
    <xf numFmtId="0" fontId="11" fillId="0" borderId="0"/>
    <xf numFmtId="0" fontId="11" fillId="0" borderId="0"/>
    <xf numFmtId="0" fontId="20" fillId="0" borderId="0"/>
    <xf numFmtId="0" fontId="11" fillId="0" borderId="0"/>
    <xf numFmtId="0" fontId="11" fillId="0" borderId="0"/>
    <xf numFmtId="0" fontId="11" fillId="0" borderId="0"/>
    <xf numFmtId="197" fontId="20" fillId="0" borderId="0"/>
    <xf numFmtId="0" fontId="11" fillId="0" borderId="0"/>
    <xf numFmtId="197" fontId="20" fillId="0" borderId="0"/>
    <xf numFmtId="0" fontId="11" fillId="0" borderId="0"/>
    <xf numFmtId="0" fontId="11" fillId="0" borderId="0"/>
    <xf numFmtId="197" fontId="20" fillId="0" borderId="0"/>
    <xf numFmtId="0" fontId="11" fillId="0" borderId="0"/>
    <xf numFmtId="0" fontId="11" fillId="0" borderId="0"/>
    <xf numFmtId="197" fontId="20"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9" fontId="1" fillId="0" borderId="0">
      <alignment wrapText="1"/>
    </xf>
    <xf numFmtId="0" fontId="20" fillId="0" borderId="0"/>
    <xf numFmtId="197" fontId="20" fillId="0" borderId="0"/>
    <xf numFmtId="0" fontId="103" fillId="0" borderId="0"/>
    <xf numFmtId="0" fontId="103"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0" fontId="11" fillId="0" borderId="0"/>
    <xf numFmtId="199" fontId="1" fillId="0" borderId="0">
      <alignment wrapText="1"/>
    </xf>
    <xf numFmtId="0" fontId="11" fillId="0" borderId="0"/>
    <xf numFmtId="0" fontId="11" fillId="0" borderId="0"/>
    <xf numFmtId="197" fontId="20" fillId="0" borderId="0"/>
    <xf numFmtId="197" fontId="20" fillId="0" borderId="0"/>
    <xf numFmtId="0" fontId="11" fillId="0" borderId="0"/>
    <xf numFmtId="0" fontId="11"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0" fontId="103" fillId="0" borderId="0"/>
    <xf numFmtId="197" fontId="20" fillId="0" borderId="0"/>
    <xf numFmtId="197" fontId="20" fillId="0" borderId="0"/>
    <xf numFmtId="0" fontId="11" fillId="0" borderId="0"/>
    <xf numFmtId="0" fontId="103" fillId="0" borderId="0"/>
    <xf numFmtId="197" fontId="103" fillId="0" borderId="0"/>
    <xf numFmtId="199" fontId="1" fillId="0" borderId="0">
      <alignment wrapText="1"/>
    </xf>
    <xf numFmtId="0" fontId="103" fillId="0" borderId="0"/>
    <xf numFmtId="197" fontId="103" fillId="0" borderId="0"/>
    <xf numFmtId="0" fontId="103" fillId="0" borderId="0"/>
    <xf numFmtId="197" fontId="20" fillId="0" borderId="0"/>
    <xf numFmtId="197" fontId="20" fillId="0" borderId="0"/>
    <xf numFmtId="0" fontId="1" fillId="0" borderId="0"/>
    <xf numFmtId="197" fontId="20" fillId="0" borderId="0"/>
    <xf numFmtId="0"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0" fontId="11"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197"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201" fontId="20" fillId="0" borderId="0"/>
    <xf numFmtId="197" fontId="20" fillId="0" borderId="0"/>
    <xf numFmtId="197" fontId="20" fillId="0" borderId="0"/>
    <xf numFmtId="197" fontId="20" fillId="0" borderId="0"/>
    <xf numFmtId="0" fontId="11" fillId="0" borderId="0"/>
    <xf numFmtId="0" fontId="11" fillId="0" borderId="0"/>
    <xf numFmtId="0" fontId="20" fillId="0" borderId="0"/>
    <xf numFmtId="0" fontId="11" fillId="0" borderId="0"/>
    <xf numFmtId="197" fontId="1" fillId="0" borderId="0"/>
    <xf numFmtId="0" fontId="20" fillId="0" borderId="0"/>
    <xf numFmtId="0" fontId="20"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8" fillId="61" borderId="39" applyNumberFormat="0" applyAlignment="0" applyProtection="0"/>
    <xf numFmtId="9" fontId="20"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03"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29" applyNumberFormat="0" applyFill="0" applyAlignment="0" applyProtection="0"/>
    <xf numFmtId="0" fontId="25" fillId="0" borderId="16"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3" fillId="0" borderId="0" applyNumberFormat="0" applyFill="0" applyBorder="0" applyAlignment="0" applyProtection="0"/>
    <xf numFmtId="0" fontId="40" fillId="0" borderId="0" applyNumberFormat="0" applyFill="0" applyBorder="0" applyAlignment="0" applyProtection="0"/>
    <xf numFmtId="0" fontId="102" fillId="0" borderId="0"/>
    <xf numFmtId="0" fontId="6" fillId="0" borderId="23" applyNumberFormat="0" applyFill="0" applyAlignment="0" applyProtection="0"/>
    <xf numFmtId="0" fontId="54" fillId="0" borderId="44" applyNumberFormat="0" applyFill="0" applyAlignment="0" applyProtection="0"/>
    <xf numFmtId="0" fontId="40" fillId="0" borderId="0" applyNumberFormat="0" applyFill="0" applyBorder="0" applyAlignment="0" applyProtection="0"/>
    <xf numFmtId="0" fontId="119" fillId="0" borderId="44" applyNumberFormat="0" applyFill="0" applyAlignment="0" applyProtection="0"/>
    <xf numFmtId="200" fontId="39"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48" fillId="61" borderId="39" applyNumberFormat="0" applyAlignment="0" applyProtection="0"/>
    <xf numFmtId="169" fontId="39" fillId="0" borderId="0" applyFont="0" applyFill="0" applyBorder="0" applyAlignment="0" applyProtection="0"/>
    <xf numFmtId="198" fontId="1" fillId="0" borderId="0" applyFont="0" applyFill="0" applyBorder="0" applyAlignment="0" applyProtection="0"/>
    <xf numFmtId="0" fontId="120" fillId="0" borderId="0" applyNumberFormat="0" applyFill="0" applyBorder="0" applyAlignment="0" applyProtection="0"/>
    <xf numFmtId="0" fontId="52" fillId="0" borderId="0" applyNumberFormat="0" applyFill="0" applyBorder="0" applyAlignment="0" applyProtection="0"/>
    <xf numFmtId="0" fontId="104" fillId="0" borderId="0" applyNumberFormat="0" applyFill="0" applyBorder="0" applyAlignment="0" applyProtection="0">
      <alignment wrapText="1"/>
    </xf>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7" fillId="0" borderId="0"/>
    <xf numFmtId="0" fontId="123" fillId="0" borderId="0" applyNumberFormat="0" applyFill="0" applyBorder="0" applyProtection="0">
      <alignment vertical="top"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6" fillId="46" borderId="53" applyNumberFormat="0" applyAlignment="0" applyProtection="0"/>
    <xf numFmtId="0" fontId="66" fillId="46" borderId="53" applyNumberFormat="0" applyAlignment="0" applyProtection="0"/>
    <xf numFmtId="0" fontId="66" fillId="46" borderId="53" applyNumberFormat="0" applyAlignment="0" applyProtection="0"/>
    <xf numFmtId="0" fontId="66" fillId="46" borderId="53" applyNumberFormat="0" applyAlignment="0" applyProtection="0"/>
    <xf numFmtId="0" fontId="49" fillId="61" borderId="53" applyNumberFormat="0" applyAlignment="0" applyProtection="0"/>
    <xf numFmtId="0" fontId="49"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8" fillId="60" borderId="54">
      <alignment horizontal="left"/>
    </xf>
    <xf numFmtId="0" fontId="66" fillId="65" borderId="55">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81" fillId="48" borderId="53" applyNumberFormat="0" applyAlignment="0" applyProtection="0"/>
    <xf numFmtId="0" fontId="81" fillId="48" borderId="53" applyNumberFormat="0" applyAlignment="0" applyProtection="0"/>
    <xf numFmtId="0" fontId="81" fillId="48" borderId="53" applyNumberFormat="0" applyAlignment="0" applyProtection="0"/>
    <xf numFmtId="0" fontId="81" fillId="48" borderId="53" applyNumberFormat="0" applyAlignment="0" applyProtection="0"/>
    <xf numFmtId="0" fontId="47" fillId="46" borderId="53" applyNumberFormat="0" applyAlignment="0" applyProtection="0"/>
    <xf numFmtId="0" fontId="47" fillId="46" borderId="53" applyNumberFormat="0" applyAlignment="0" applyProtection="0"/>
    <xf numFmtId="10" fontId="39" fillId="68" borderId="50" applyBorder="0">
      <alignment horizontal="center"/>
      <protection locked="0"/>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7" fillId="46" borderId="57" applyNumberFormat="0" applyAlignment="0" applyProtection="0"/>
    <xf numFmtId="0" fontId="87" fillId="46" borderId="57" applyNumberFormat="0" applyAlignment="0" applyProtection="0"/>
    <xf numFmtId="0" fontId="87" fillId="46" borderId="57" applyNumberFormat="0" applyAlignment="0" applyProtection="0"/>
    <xf numFmtId="0" fontId="87" fillId="46" borderId="57" applyNumberFormat="0" applyAlignment="0" applyProtection="0"/>
    <xf numFmtId="0" fontId="48" fillId="61" borderId="57" applyNumberFormat="0" applyAlignment="0" applyProtection="0"/>
    <xf numFmtId="0" fontId="48"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54" fillId="0" borderId="58" applyNumberFormat="0" applyFill="0" applyAlignment="0" applyProtection="0"/>
    <xf numFmtId="0" fontId="54" fillId="0" borderId="58"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94" fillId="0" borderId="59"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0" fontId="54" fillId="0" borderId="58" applyNumberFormat="0" applyFill="0" applyAlignment="0" applyProtection="0"/>
    <xf numFmtId="41" fontId="11" fillId="0" borderId="0" applyFont="0" applyFill="0" applyBorder="0" applyAlignment="0" applyProtection="0"/>
    <xf numFmtId="0" fontId="23" fillId="44" borderId="56" applyNumberFormat="0" applyFont="0" applyAlignment="0" applyProtection="0"/>
    <xf numFmtId="0" fontId="49" fillId="61" borderId="53" applyNumberFormat="0" applyAlignment="0" applyProtection="0"/>
    <xf numFmtId="0" fontId="108" fillId="61" borderId="53" applyNumberFormat="0" applyAlignment="0" applyProtection="0"/>
    <xf numFmtId="0" fontId="47" fillId="46" borderId="53" applyNumberFormat="0" applyAlignment="0" applyProtection="0"/>
    <xf numFmtId="0" fontId="115" fillId="46" borderId="5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8" fillId="61" borderId="57" applyNumberFormat="0" applyAlignment="0" applyProtection="0"/>
    <xf numFmtId="0" fontId="54" fillId="0" borderId="58" applyNumberFormat="0" applyFill="0" applyAlignment="0" applyProtection="0"/>
    <xf numFmtId="0" fontId="119" fillId="0" borderId="58"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8" fillId="61" borderId="5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 fillId="0" borderId="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39" borderId="0" applyNumberFormat="0" applyBorder="0" applyAlignment="0" applyProtection="0"/>
    <xf numFmtId="0" fontId="23" fillId="46"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7" borderId="0" applyNumberFormat="0" applyBorder="0" applyAlignment="0" applyProtection="0"/>
    <xf numFmtId="0" fontId="23" fillId="45" borderId="0" applyNumberFormat="0" applyBorder="0" applyAlignment="0" applyProtection="0"/>
    <xf numFmtId="0" fontId="23" fillId="40" borderId="0" applyNumberFormat="0" applyBorder="0" applyAlignment="0" applyProtection="0"/>
    <xf numFmtId="0" fontId="23" fillId="49"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9" fillId="50" borderId="0" applyNumberFormat="0" applyBorder="0" applyAlignment="0" applyProtection="0"/>
    <xf numFmtId="0" fontId="59" fillId="42" borderId="0" applyNumberFormat="0" applyBorder="0" applyAlignment="0" applyProtection="0"/>
    <xf numFmtId="0" fontId="59" fillId="47" borderId="0" applyNumberFormat="0" applyBorder="0" applyAlignment="0" applyProtection="0"/>
    <xf numFmtId="0" fontId="59" fillId="52" borderId="0" applyNumberFormat="0" applyBorder="0" applyAlignment="0" applyProtection="0"/>
    <xf numFmtId="0" fontId="59" fillId="53" borderId="0" applyNumberFormat="0" applyBorder="0" applyAlignment="0" applyProtection="0"/>
    <xf numFmtId="0" fontId="59" fillId="54" borderId="0" applyNumberFormat="0" applyBorder="0" applyAlignment="0" applyProtection="0"/>
    <xf numFmtId="0" fontId="55" fillId="50" borderId="0" applyNumberFormat="0" applyBorder="0" applyAlignment="0" applyProtection="0"/>
    <xf numFmtId="0" fontId="55" fillId="42" borderId="0" applyNumberFormat="0" applyBorder="0" applyAlignment="0" applyProtection="0"/>
    <xf numFmtId="0" fontId="55" fillId="4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9" fillId="55" borderId="0" applyNumberFormat="0" applyBorder="0" applyAlignment="0" applyProtection="0"/>
    <xf numFmtId="0" fontId="59" fillId="56" borderId="0" applyNumberFormat="0" applyBorder="0" applyAlignment="0" applyProtection="0"/>
    <xf numFmtId="0" fontId="59" fillId="57" borderId="0" applyNumberFormat="0" applyBorder="0" applyAlignment="0" applyProtection="0"/>
    <xf numFmtId="0" fontId="59" fillId="52" borderId="0" applyNumberFormat="0" applyBorder="0" applyAlignment="0" applyProtection="0"/>
    <xf numFmtId="0" fontId="59" fillId="51" borderId="0" applyNumberFormat="0" applyBorder="0" applyAlignment="0" applyProtection="0"/>
    <xf numFmtId="0" fontId="132" fillId="0" borderId="0" applyNumberFormat="0" applyBorder="0" applyProtection="0">
      <alignment horizontal="left" vertical="center" wrapText="1"/>
      <protection locked="0"/>
    </xf>
    <xf numFmtId="0" fontId="62" fillId="41" borderId="0" applyNumberFormat="0" applyBorder="0" applyAlignment="0" applyProtection="0"/>
    <xf numFmtId="0" fontId="47" fillId="46" borderId="53" applyNumberFormat="0" applyAlignment="0" applyProtection="0"/>
    <xf numFmtId="0" fontId="44" fillId="43" borderId="0" applyNumberFormat="0" applyBorder="0" applyAlignment="0" applyProtection="0"/>
    <xf numFmtId="0" fontId="133" fillId="61" borderId="53" applyNumberFormat="0" applyAlignment="0" applyProtection="0"/>
    <xf numFmtId="0" fontId="49" fillId="61" borderId="53" applyNumberFormat="0" applyAlignment="0" applyProtection="0"/>
    <xf numFmtId="0" fontId="51" fillId="62" borderId="26" applyNumberFormat="0" applyAlignment="0" applyProtection="0"/>
    <xf numFmtId="0" fontId="50" fillId="0" borderId="35" applyNumberFormat="0" applyFill="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3" fillId="0" borderId="0" applyNumberFormat="0" applyFill="0" applyBorder="0" applyAlignment="0" applyProtection="0"/>
    <xf numFmtId="206" fontId="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32" fillId="0" borderId="0" applyNumberFormat="0" applyFill="0" applyBorder="0" applyProtection="0">
      <alignment horizontal="right" vertical="center"/>
      <protection locked="0"/>
    </xf>
    <xf numFmtId="0" fontId="51" fillId="62" borderId="26" applyNumberFormat="0" applyAlignment="0" applyProtection="0"/>
    <xf numFmtId="0" fontId="43" fillId="0" borderId="0" applyNumberFormat="0" applyFill="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47" fillId="46" borderId="53" applyNumberFormat="0" applyAlignment="0" applyProtection="0"/>
    <xf numFmtId="0" fontId="52" fillId="0" borderId="0" applyNumberFormat="0" applyFill="0" applyBorder="0" applyAlignment="0" applyProtection="0"/>
    <xf numFmtId="0" fontId="74" fillId="43" borderId="0" applyNumberFormat="0" applyBorder="0" applyAlignment="0" applyProtection="0"/>
    <xf numFmtId="0" fontId="114"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21" fillId="0" borderId="0" applyNumberFormat="0" applyFill="0" applyBorder="0" applyAlignment="0" applyProtection="0">
      <alignment vertical="top"/>
      <protection locked="0"/>
    </xf>
    <xf numFmtId="0" fontId="50" fillId="0" borderId="35" applyNumberFormat="0" applyFill="0" applyAlignment="0" applyProtection="0"/>
    <xf numFmtId="0" fontId="12" fillId="0" borderId="0" applyNumberFormat="0" applyFill="0" applyBorder="0" applyAlignment="0" applyProtection="0"/>
    <xf numFmtId="0" fontId="121" fillId="0" borderId="0" applyNumberFormat="0" applyFill="0" applyBorder="0" applyAlignment="0" applyProtection="0">
      <alignment vertical="top"/>
      <protection locked="0"/>
    </xf>
    <xf numFmtId="0" fontId="45" fillId="41" borderId="0" applyNumberFormat="0" applyBorder="0" applyAlignment="0" applyProtection="0"/>
    <xf numFmtId="0" fontId="81" fillId="46" borderId="53" applyNumberFormat="0" applyAlignment="0" applyProtection="0"/>
    <xf numFmtId="3" fontId="1" fillId="74" borderId="1" applyFont="0">
      <alignment horizontal="right" vertical="center"/>
      <protection locked="0"/>
    </xf>
    <xf numFmtId="0" fontId="1" fillId="44" borderId="56" applyNumberFormat="0" applyFont="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1" borderId="0" applyNumberFormat="0" applyBorder="0" applyAlignment="0" applyProtection="0"/>
    <xf numFmtId="0" fontId="44" fillId="43" borderId="0" applyNumberFormat="0" applyBorder="0" applyAlignment="0" applyProtection="0"/>
    <xf numFmtId="0" fontId="48" fillId="61" borderId="64" applyNumberFormat="0" applyAlignment="0" applyProtection="0"/>
    <xf numFmtId="43" fontId="1" fillId="0" borderId="0" applyFont="0" applyFill="0" applyBorder="0" applyAlignment="0" applyProtection="0"/>
    <xf numFmtId="206" fontId="11" fillId="0" borderId="0" applyFont="0" applyFill="0" applyBorder="0" applyAlignment="0" applyProtection="0"/>
    <xf numFmtId="0" fontId="121"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35" applyNumberFormat="0" applyFill="0" applyAlignment="0" applyProtection="0"/>
    <xf numFmtId="0" fontId="53"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7"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38" fillId="0" borderId="0"/>
    <xf numFmtId="0" fontId="1" fillId="0" borderId="0"/>
    <xf numFmtId="0" fontId="23" fillId="0" borderId="0"/>
    <xf numFmtId="0" fontId="23" fillId="0" borderId="0"/>
    <xf numFmtId="0" fontId="5" fillId="0" borderId="0"/>
    <xf numFmtId="0" fontId="17" fillId="0" borderId="0"/>
    <xf numFmtId="0" fontId="1" fillId="0" borderId="0"/>
    <xf numFmtId="0" fontId="1" fillId="44" borderId="56" applyNumberFormat="0" applyFont="0" applyAlignment="0" applyProtection="0"/>
    <xf numFmtId="0" fontId="23" fillId="13" borderId="22" applyNumberFormat="0" applyFont="0" applyAlignment="0" applyProtection="0"/>
    <xf numFmtId="0" fontId="87" fillId="61" borderId="64"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0" fontId="1" fillId="75" borderId="1" applyNumberFormat="0" applyFont="0" applyAlignment="0"/>
    <xf numFmtId="9" fontId="23" fillId="0" borderId="0" applyFont="0" applyFill="0" applyBorder="0" applyAlignment="0" applyProtection="0"/>
    <xf numFmtId="0" fontId="45" fillId="41" borderId="0" applyNumberFormat="0" applyBorder="0" applyAlignment="0" applyProtection="0"/>
    <xf numFmtId="0" fontId="48" fillId="61" borderId="64" applyNumberFormat="0" applyAlignment="0" applyProtection="0"/>
    <xf numFmtId="40" fontId="23" fillId="76" borderId="1"/>
    <xf numFmtId="40" fontId="11" fillId="76" borderId="1"/>
    <xf numFmtId="40" fontId="23" fillId="77" borderId="1"/>
    <xf numFmtId="40" fontId="11" fillId="77" borderId="1"/>
    <xf numFmtId="49" fontId="139" fillId="78" borderId="65">
      <alignment horizontal="center"/>
    </xf>
    <xf numFmtId="49" fontId="1" fillId="78" borderId="65">
      <alignment horizontal="center"/>
    </xf>
    <xf numFmtId="49" fontId="140" fillId="0" borderId="0"/>
    <xf numFmtId="0" fontId="23" fillId="79" borderId="1"/>
    <xf numFmtId="0" fontId="11" fillId="79" borderId="1"/>
    <xf numFmtId="0" fontId="23" fillId="76" borderId="1"/>
    <xf numFmtId="0" fontId="11" fillId="76" borderId="1"/>
    <xf numFmtId="40" fontId="23" fillId="76" borderId="1"/>
    <xf numFmtId="40" fontId="11" fillId="76" borderId="1"/>
    <xf numFmtId="40" fontId="23" fillId="76" borderId="1"/>
    <xf numFmtId="40" fontId="11" fillId="76" borderId="1"/>
    <xf numFmtId="40" fontId="23" fillId="77" borderId="1"/>
    <xf numFmtId="40" fontId="11" fillId="77" borderId="1"/>
    <xf numFmtId="49" fontId="139" fillId="80" borderId="65">
      <alignment vertical="center"/>
    </xf>
    <xf numFmtId="49" fontId="1" fillId="78" borderId="65">
      <alignment vertical="center"/>
    </xf>
    <xf numFmtId="49" fontId="1" fillId="0" borderId="0">
      <alignment horizontal="right"/>
    </xf>
    <xf numFmtId="40" fontId="23" fillId="81" borderId="1"/>
    <xf numFmtId="40" fontId="11" fillId="81" borderId="1"/>
    <xf numFmtId="40" fontId="23" fillId="82" borderId="1"/>
    <xf numFmtId="40" fontId="11" fillId="82" borderId="1"/>
    <xf numFmtId="0" fontId="46" fillId="48" borderId="0" applyNumberFormat="0" applyBorder="0" applyAlignment="0" applyProtection="0"/>
    <xf numFmtId="3" fontId="1" fillId="2" borderId="1" applyFont="0">
      <alignment horizontal="right" vertical="center"/>
    </xf>
    <xf numFmtId="0" fontId="1" fillId="0" borderId="0"/>
    <xf numFmtId="0" fontId="23" fillId="0" borderId="0"/>
    <xf numFmtId="0" fontId="1" fillId="0" borderId="0"/>
    <xf numFmtId="0" fontId="17" fillId="0" borderId="0"/>
    <xf numFmtId="0" fontId="23" fillId="0" borderId="0"/>
    <xf numFmtId="0" fontId="49" fillId="61" borderId="66" applyNumberFormat="0" applyAlignment="0" applyProtection="0"/>
    <xf numFmtId="0" fontId="132" fillId="0" borderId="0" applyNumberFormat="0" applyFont="0" applyFill="0" applyBorder="0" applyAlignment="0" applyProtection="0">
      <alignment horizontal="left" vertical="top" wrapText="1"/>
      <protection locked="0"/>
    </xf>
    <xf numFmtId="0" fontId="52" fillId="0" borderId="0" applyNumberFormat="0" applyFill="0" applyBorder="0" applyAlignment="0" applyProtection="0"/>
    <xf numFmtId="0" fontId="53" fillId="0" borderId="0" applyNumberFormat="0" applyFill="0" applyBorder="0" applyAlignment="0" applyProtection="0"/>
    <xf numFmtId="0" fontId="2" fillId="0" borderId="29" applyAlignment="0">
      <alignment horizontal="left" vertical="top" wrapText="1"/>
      <protection locked="0"/>
    </xf>
    <xf numFmtId="0" fontId="40" fillId="0" borderId="0" applyNumberFormat="0" applyFill="0" applyBorder="0" applyAlignment="0" applyProtection="0"/>
    <xf numFmtId="0" fontId="41" fillId="0" borderId="29" applyNumberFormat="0" applyFill="0" applyAlignment="0" applyProtection="0"/>
    <xf numFmtId="0" fontId="42" fillId="0" borderId="31" applyNumberFormat="0" applyFill="0" applyAlignment="0" applyProtection="0"/>
    <xf numFmtId="0" fontId="43" fillId="0" borderId="33" applyNumberFormat="0" applyFill="0" applyAlignment="0" applyProtection="0"/>
    <xf numFmtId="0" fontId="40" fillId="0" borderId="0" applyNumberFormat="0" applyFill="0" applyBorder="0" applyAlignment="0" applyProtection="0"/>
    <xf numFmtId="0" fontId="94" fillId="0" borderId="67" applyNumberFormat="0" applyFill="0" applyAlignment="0" applyProtection="0"/>
    <xf numFmtId="208" fontId="11" fillId="0" borderId="0" applyFont="0" applyFill="0" applyBorder="0" applyAlignment="0" applyProtection="0"/>
    <xf numFmtId="208" fontId="1" fillId="0" borderId="0" applyFont="0" applyFill="0" applyBorder="0" applyAlignment="0" applyProtection="0">
      <alignment vertical="center"/>
    </xf>
    <xf numFmtId="0" fontId="54" fillId="0" borderId="67" applyNumberFormat="0" applyFill="0" applyAlignment="0" applyProtection="0"/>
    <xf numFmtId="0" fontId="12" fillId="0" borderId="0" applyNumberFormat="0" applyFill="0" applyBorder="0" applyAlignment="0" applyProtection="0"/>
    <xf numFmtId="49" fontId="139" fillId="80" borderId="68">
      <alignment vertical="center"/>
    </xf>
    <xf numFmtId="206" fontId="11" fillId="0" borderId="0" applyFont="0" applyFill="0" applyBorder="0" applyAlignment="0" applyProtection="0"/>
    <xf numFmtId="0" fontId="47" fillId="46" borderId="69" applyNumberFormat="0" applyAlignment="0" applyProtection="0"/>
    <xf numFmtId="0" fontId="133" fillId="61" borderId="69" applyNumberFormat="0" applyAlignment="0" applyProtection="0"/>
    <xf numFmtId="0" fontId="49" fillId="61" borderId="69" applyNumberFormat="0" applyAlignment="0" applyProtection="0"/>
    <xf numFmtId="0" fontId="47" fillId="46" borderId="69" applyNumberFormat="0" applyAlignment="0" applyProtection="0"/>
    <xf numFmtId="3" fontId="1" fillId="67" borderId="70" applyFont="0" applyProtection="0">
      <alignment horizontal="right" vertical="center"/>
    </xf>
    <xf numFmtId="0" fontId="1" fillId="67" borderId="71" applyNumberFormat="0" applyFont="0" applyBorder="0" applyProtection="0">
      <alignment horizontal="left" vertical="center"/>
    </xf>
    <xf numFmtId="0" fontId="81" fillId="46" borderId="69" applyNumberFormat="0" applyAlignment="0" applyProtection="0"/>
    <xf numFmtId="3" fontId="1" fillId="74" borderId="70" applyFont="0">
      <alignment horizontal="right" vertical="center"/>
      <protection locked="0"/>
    </xf>
    <xf numFmtId="0" fontId="1" fillId="44" borderId="72" applyNumberFormat="0" applyFont="0" applyAlignment="0" applyProtection="0"/>
    <xf numFmtId="0" fontId="48" fillId="61" borderId="7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72" applyNumberFormat="0" applyFont="0" applyAlignment="0" applyProtection="0"/>
    <xf numFmtId="0" fontId="87" fillId="61" borderId="73" applyNumberFormat="0" applyAlignment="0" applyProtection="0"/>
    <xf numFmtId="0" fontId="1" fillId="75" borderId="70" applyNumberFormat="0" applyFont="0" applyAlignment="0"/>
    <xf numFmtId="0" fontId="48" fillId="61" borderId="73" applyNumberFormat="0" applyAlignment="0" applyProtection="0"/>
    <xf numFmtId="40" fontId="23" fillId="76" borderId="70"/>
    <xf numFmtId="40" fontId="11" fillId="76" borderId="70"/>
    <xf numFmtId="40" fontId="23" fillId="77" borderId="70"/>
    <xf numFmtId="40" fontId="11" fillId="77" borderId="70"/>
    <xf numFmtId="49" fontId="139" fillId="78" borderId="68">
      <alignment horizontal="center"/>
    </xf>
    <xf numFmtId="49" fontId="1" fillId="78" borderId="68">
      <alignment horizontal="center"/>
    </xf>
    <xf numFmtId="0" fontId="23" fillId="79" borderId="70"/>
    <xf numFmtId="0" fontId="11" fillId="79" borderId="70"/>
    <xf numFmtId="0" fontId="23" fillId="76" borderId="70"/>
    <xf numFmtId="0" fontId="11" fillId="76" borderId="70"/>
    <xf numFmtId="40" fontId="23" fillId="76" borderId="70"/>
    <xf numFmtId="40" fontId="11" fillId="76" borderId="70"/>
    <xf numFmtId="40" fontId="23" fillId="76" borderId="70"/>
    <xf numFmtId="40" fontId="11" fillId="76" borderId="70"/>
    <xf numFmtId="40" fontId="23" fillId="77" borderId="70"/>
    <xf numFmtId="40" fontId="11" fillId="77" borderId="70"/>
    <xf numFmtId="49" fontId="1" fillId="78" borderId="68">
      <alignment vertical="center"/>
    </xf>
    <xf numFmtId="40" fontId="23" fillId="81" borderId="70"/>
    <xf numFmtId="40" fontId="11" fillId="81" borderId="70"/>
    <xf numFmtId="40" fontId="23" fillId="82" borderId="70"/>
    <xf numFmtId="40" fontId="11" fillId="82" borderId="70"/>
    <xf numFmtId="3" fontId="1" fillId="2" borderId="70" applyFont="0">
      <alignment horizontal="right" vertical="center"/>
    </xf>
    <xf numFmtId="0" fontId="49" fillId="61" borderId="69" applyNumberFormat="0" applyAlignment="0" applyProtection="0"/>
    <xf numFmtId="0" fontId="94" fillId="0" borderId="74" applyNumberFormat="0" applyFill="0" applyAlignment="0" applyProtection="0"/>
    <xf numFmtId="0" fontId="54" fillId="0" borderId="74" applyNumberFormat="0" applyFill="0" applyAlignment="0" applyProtection="0"/>
    <xf numFmtId="0" fontId="1" fillId="0" borderId="0">
      <alignment vertical="center"/>
    </xf>
    <xf numFmtId="0" fontId="3" fillId="2" borderId="71" applyFont="0" applyBorder="0">
      <alignment horizontal="center" wrapText="1"/>
    </xf>
    <xf numFmtId="0" fontId="11" fillId="0" borderId="0"/>
    <xf numFmtId="3" fontId="1" fillId="4" borderId="70" applyFont="0">
      <alignment horizontal="right" vertical="center"/>
      <protection locked="0"/>
    </xf>
    <xf numFmtId="43" fontId="124" fillId="0" borderId="0" applyFont="0" applyFill="0" applyBorder="0" applyAlignment="0" applyProtection="0"/>
  </cellStyleXfs>
  <cellXfs count="197">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9" fillId="0" borderId="0" xfId="0" applyFont="1"/>
    <xf numFmtId="0" fontId="6" fillId="0" borderId="0" xfId="0" applyFont="1"/>
    <xf numFmtId="0" fontId="13" fillId="5" borderId="0" xfId="0" applyFont="1" applyFill="1" applyAlignment="1">
      <alignment vertical="center" wrapText="1"/>
    </xf>
    <xf numFmtId="0" fontId="0" fillId="6" borderId="0" xfId="0" applyFill="1"/>
    <xf numFmtId="0" fontId="0" fillId="6" borderId="0" xfId="0" applyFill="1" applyAlignment="1">
      <alignment wrapText="1"/>
    </xf>
    <xf numFmtId="0" fontId="10" fillId="0" borderId="0" xfId="0" applyFont="1"/>
    <xf numFmtId="0" fontId="16" fillId="0" borderId="0" xfId="0" applyFont="1"/>
    <xf numFmtId="0" fontId="16" fillId="0" borderId="0" xfId="0" applyFont="1" applyAlignment="1">
      <alignment horizontal="center"/>
    </xf>
    <xf numFmtId="0" fontId="22" fillId="0" borderId="0" xfId="0" applyFont="1" applyAlignment="1">
      <alignment horizontal="center" wrapText="1"/>
    </xf>
    <xf numFmtId="0" fontId="6" fillId="6" borderId="0" xfId="0" applyFont="1" applyFill="1"/>
    <xf numFmtId="0" fontId="126" fillId="6" borderId="0" xfId="0" applyFont="1" applyFill="1"/>
    <xf numFmtId="0" fontId="126" fillId="0" borderId="0" xfId="0" applyFont="1"/>
    <xf numFmtId="0" fontId="18" fillId="6" borderId="0" xfId="0" applyFont="1" applyFill="1" applyAlignment="1">
      <alignment vertical="center"/>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10" fillId="6" borderId="0" xfId="0" applyFont="1" applyFill="1" applyAlignment="1">
      <alignment vertical="center" wrapText="1"/>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0" fontId="7" fillId="6" borderId="0" xfId="0" applyFont="1" applyFill="1" applyAlignment="1">
      <alignment wrapText="1"/>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31" fillId="6" borderId="0" xfId="0" applyFont="1" applyFill="1" applyAlignment="1">
      <alignment horizontal="right"/>
    </xf>
    <xf numFmtId="0" fontId="131" fillId="6" borderId="0" xfId="0" applyFont="1" applyFill="1" applyAlignment="1">
      <alignment wrapText="1"/>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9"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30" fillId="6" borderId="6" xfId="3059" applyFont="1" applyFill="1" applyBorder="1" applyAlignment="1">
      <alignment horizontal="center" vertical="center"/>
    </xf>
    <xf numFmtId="0" fontId="7" fillId="6" borderId="0" xfId="0" applyFont="1" applyFill="1" applyAlignment="1">
      <alignment vertical="top" wrapText="1"/>
    </xf>
    <xf numFmtId="0" fontId="128" fillId="6" borderId="0" xfId="0" applyFont="1" applyFill="1"/>
    <xf numFmtId="0" fontId="125" fillId="6" borderId="0" xfId="0" applyFont="1" applyFill="1"/>
    <xf numFmtId="0" fontId="33" fillId="72" borderId="46" xfId="0" applyFont="1" applyFill="1" applyBorder="1" applyAlignment="1">
      <alignment horizontal="center"/>
    </xf>
    <xf numFmtId="0" fontId="33" fillId="72" borderId="47" xfId="0" applyFont="1" applyFill="1" applyBorder="1" applyAlignment="1">
      <alignment horizontal="center"/>
    </xf>
    <xf numFmtId="0" fontId="8" fillId="6" borderId="0" xfId="0" applyFont="1" applyFill="1"/>
    <xf numFmtId="0" fontId="7" fillId="6" borderId="0" xfId="0" applyFont="1" applyFill="1" applyAlignment="1">
      <alignment horizontal="left" vertical="top" wrapText="1"/>
    </xf>
    <xf numFmtId="0" fontId="7" fillId="0" borderId="70" xfId="0" applyFont="1" applyBorder="1" applyAlignment="1">
      <alignment horizontal="left" vertical="center" wrapText="1" indent="1"/>
    </xf>
    <xf numFmtId="15" fontId="0" fillId="6" borderId="75" xfId="0" quotePrefix="1" applyNumberFormat="1" applyFill="1" applyBorder="1" applyAlignment="1">
      <alignment horizontal="right"/>
    </xf>
    <xf numFmtId="0" fontId="127" fillId="72" borderId="70" xfId="0" applyFont="1" applyFill="1" applyBorder="1" applyAlignment="1">
      <alignment horizontal="left"/>
    </xf>
    <xf numFmtId="0" fontId="0" fillId="6" borderId="70" xfId="0" applyFill="1" applyBorder="1" applyAlignment="1">
      <alignment horizontal="left" indent="2"/>
    </xf>
    <xf numFmtId="0" fontId="0" fillId="6" borderId="70" xfId="0" applyFill="1" applyBorder="1" applyAlignment="1">
      <alignment horizontal="right"/>
    </xf>
    <xf numFmtId="0" fontId="0" fillId="0" borderId="70" xfId="0" applyBorder="1"/>
    <xf numFmtId="0" fontId="0" fillId="6" borderId="70" xfId="0" applyFill="1" applyBorder="1" applyAlignment="1">
      <alignment vertical="center"/>
    </xf>
    <xf numFmtId="0" fontId="130" fillId="6" borderId="70" xfId="3059" applyFont="1" applyFill="1" applyBorder="1" applyAlignment="1">
      <alignment horizontal="center" vertical="center"/>
    </xf>
    <xf numFmtId="0" fontId="33" fillId="72" borderId="70" xfId="0" applyFont="1" applyFill="1" applyBorder="1" applyAlignment="1">
      <alignment horizontal="center" vertical="center" wrapText="1"/>
    </xf>
    <xf numFmtId="49" fontId="33" fillId="72" borderId="70" xfId="0" applyNumberFormat="1" applyFont="1" applyFill="1" applyBorder="1" applyAlignment="1">
      <alignment horizontal="center" vertical="center" wrapText="1"/>
    </xf>
    <xf numFmtId="0" fontId="14" fillId="73" borderId="70" xfId="0" applyFont="1" applyFill="1" applyBorder="1" applyAlignment="1">
      <alignment horizontal="center" vertical="center" wrapText="1"/>
    </xf>
    <xf numFmtId="0" fontId="10" fillId="73" borderId="70" xfId="0" applyFont="1" applyFill="1" applyBorder="1" applyAlignment="1">
      <alignment vertical="center" wrapText="1"/>
    </xf>
    <xf numFmtId="202" fontId="10" fillId="73" borderId="70" xfId="2891" applyNumberFormat="1" applyFont="1" applyFill="1" applyBorder="1" applyAlignment="1" applyProtection="1">
      <alignment horizontal="center" vertical="center" wrapText="1"/>
      <protection locked="0"/>
    </xf>
    <xf numFmtId="202" fontId="10" fillId="73" borderId="70" xfId="2891" applyNumberFormat="1" applyFont="1" applyFill="1" applyBorder="1" applyAlignment="1">
      <alignment vertical="center" wrapText="1"/>
    </xf>
    <xf numFmtId="0" fontId="13" fillId="0" borderId="70" xfId="0" applyFont="1" applyBorder="1" applyAlignment="1">
      <alignment horizontal="center" vertical="center" wrapText="1"/>
    </xf>
    <xf numFmtId="202" fontId="7" fillId="0" borderId="70" xfId="2891" applyNumberFormat="1" applyFont="1" applyBorder="1" applyAlignment="1">
      <alignment horizontal="left" vertical="center" wrapText="1" indent="1"/>
    </xf>
    <xf numFmtId="202" fontId="7" fillId="0" borderId="70" xfId="2891" applyNumberFormat="1" applyFont="1" applyFill="1" applyBorder="1" applyAlignment="1" applyProtection="1">
      <alignment horizontal="center" vertical="center" wrapText="1"/>
      <protection locked="0"/>
    </xf>
    <xf numFmtId="0" fontId="124" fillId="0" borderId="70" xfId="0" applyFont="1" applyBorder="1" applyAlignment="1">
      <alignment horizontal="left" vertical="center" wrapText="1" indent="1"/>
    </xf>
    <xf numFmtId="0" fontId="7" fillId="0" borderId="70" xfId="0" applyFont="1" applyBorder="1" applyAlignment="1">
      <alignment horizontal="center" vertical="center" wrapText="1"/>
    </xf>
    <xf numFmtId="49" fontId="127" fillId="72" borderId="70" xfId="0" applyNumberFormat="1" applyFont="1" applyFill="1" applyBorder="1" applyAlignment="1">
      <alignment horizontal="center"/>
    </xf>
    <xf numFmtId="0" fontId="13" fillId="0" borderId="70" xfId="0" applyFont="1" applyBorder="1" applyAlignment="1">
      <alignment vertical="center" wrapText="1"/>
    </xf>
    <xf numFmtId="202" fontId="13" fillId="0" borderId="70" xfId="2891" applyNumberFormat="1" applyFont="1" applyBorder="1" applyAlignment="1">
      <alignment horizontal="center" vertical="center" wrapText="1"/>
    </xf>
    <xf numFmtId="3" fontId="0" fillId="0" borderId="70" xfId="0" applyNumberFormat="1" applyBorder="1" applyAlignment="1">
      <alignment horizontal="right"/>
    </xf>
    <xf numFmtId="3" fontId="7" fillId="0" borderId="70" xfId="0" applyNumberFormat="1" applyFont="1" applyBorder="1" applyAlignment="1">
      <alignment horizontal="right"/>
    </xf>
    <xf numFmtId="3" fontId="13" fillId="0" borderId="70" xfId="2891" applyNumberFormat="1" applyFont="1" applyBorder="1" applyAlignment="1">
      <alignment horizontal="right" vertical="center" wrapText="1"/>
    </xf>
    <xf numFmtId="203" fontId="13" fillId="0" borderId="70" xfId="2891" applyNumberFormat="1" applyFont="1" applyBorder="1" applyAlignment="1">
      <alignment horizontal="center" vertical="center" wrapText="1"/>
    </xf>
    <xf numFmtId="0" fontId="13" fillId="6" borderId="70" xfId="0" applyFont="1" applyFill="1" applyBorder="1" applyAlignment="1">
      <alignment horizontal="center" vertical="center" wrapText="1"/>
    </xf>
    <xf numFmtId="0" fontId="7" fillId="6" borderId="70" xfId="0" applyFont="1" applyFill="1" applyBorder="1" applyAlignment="1">
      <alignment vertical="center" wrapText="1"/>
    </xf>
    <xf numFmtId="204" fontId="13" fillId="0" borderId="70" xfId="0" applyNumberFormat="1" applyFont="1" applyBorder="1" applyAlignment="1">
      <alignment horizontal="right" vertical="center" wrapText="1"/>
    </xf>
    <xf numFmtId="0" fontId="7" fillId="0" borderId="70" xfId="0" applyFont="1" applyBorder="1" applyAlignment="1">
      <alignment vertical="center" wrapText="1"/>
    </xf>
    <xf numFmtId="203" fontId="7" fillId="0" borderId="70" xfId="2891" applyNumberFormat="1" applyFont="1" applyBorder="1" applyAlignment="1">
      <alignment horizontal="center" vertical="center" wrapText="1"/>
    </xf>
    <xf numFmtId="0" fontId="7" fillId="0" borderId="70" xfId="0" applyFont="1" applyBorder="1" applyAlignment="1">
      <alignment horizontal="justify" vertical="center" wrapText="1"/>
    </xf>
    <xf numFmtId="202" fontId="7" fillId="0" borderId="70" xfId="2891" applyNumberFormat="1" applyFont="1" applyBorder="1" applyAlignment="1">
      <alignment horizontal="center" vertical="center" wrapText="1"/>
    </xf>
    <xf numFmtId="3" fontId="7" fillId="0" borderId="70" xfId="2891" applyNumberFormat="1" applyFont="1" applyBorder="1" applyAlignment="1">
      <alignment horizontal="right" vertical="center" wrapText="1"/>
    </xf>
    <xf numFmtId="205" fontId="7" fillId="0" borderId="70" xfId="2891" applyNumberFormat="1" applyFont="1" applyBorder="1" applyAlignment="1">
      <alignment horizontal="right" vertical="center" wrapText="1"/>
    </xf>
    <xf numFmtId="0" fontId="7" fillId="6" borderId="70" xfId="0" applyFont="1" applyFill="1" applyBorder="1" applyAlignment="1">
      <alignment horizontal="center" vertical="center" wrapText="1"/>
    </xf>
    <xf numFmtId="43" fontId="7" fillId="0" borderId="70" xfId="2891" applyFont="1" applyBorder="1" applyAlignment="1">
      <alignment horizontal="center" vertical="center" wrapText="1"/>
    </xf>
    <xf numFmtId="0" fontId="7" fillId="6" borderId="71" xfId="0" applyFont="1" applyFill="1" applyBorder="1" applyAlignment="1">
      <alignment vertical="center" wrapText="1"/>
    </xf>
    <xf numFmtId="204" fontId="0" fillId="0" borderId="70" xfId="2892" applyNumberFormat="1" applyFont="1" applyBorder="1" applyAlignment="1">
      <alignment horizontal="right"/>
    </xf>
    <xf numFmtId="0" fontId="13" fillId="0" borderId="70" xfId="0" applyFont="1" applyBorder="1" applyAlignment="1">
      <alignment horizontal="justify" vertical="center" wrapText="1"/>
    </xf>
    <xf numFmtId="204" fontId="7" fillId="0" borderId="70" xfId="2892" applyNumberFormat="1" applyFont="1" applyBorder="1" applyAlignment="1">
      <alignment horizontal="right"/>
    </xf>
    <xf numFmtId="186" fontId="6" fillId="71" borderId="70" xfId="0" applyNumberFormat="1" applyFont="1" applyFill="1" applyBorder="1" applyAlignment="1">
      <alignment vertical="center"/>
    </xf>
    <xf numFmtId="186" fontId="0" fillId="71" borderId="70" xfId="0" applyNumberFormat="1" applyFill="1" applyBorder="1"/>
    <xf numFmtId="0" fontId="10" fillId="0" borderId="70" xfId="0" applyFont="1" applyBorder="1" applyAlignment="1">
      <alignment horizontal="center" vertical="center"/>
    </xf>
    <xf numFmtId="0" fontId="10" fillId="0" borderId="70" xfId="0" applyFont="1" applyBorder="1" applyAlignment="1">
      <alignment horizontal="center" vertical="center" wrapText="1"/>
    </xf>
    <xf numFmtId="0" fontId="10" fillId="0" borderId="70" xfId="0" applyFont="1" applyBorder="1" applyAlignment="1">
      <alignment vertical="center" wrapText="1"/>
    </xf>
    <xf numFmtId="0" fontId="0" fillId="6" borderId="70" xfId="0" applyFill="1" applyBorder="1" applyAlignment="1">
      <alignment horizontal="center" vertical="center" wrapText="1"/>
    </xf>
    <xf numFmtId="0" fontId="7" fillId="6" borderId="70" xfId="0" applyFont="1" applyFill="1" applyBorder="1" applyAlignment="1">
      <alignment horizontal="center" vertical="center"/>
    </xf>
    <xf numFmtId="0" fontId="13" fillId="5" borderId="70" xfId="0" applyFont="1" applyFill="1" applyBorder="1" applyAlignment="1">
      <alignment vertical="center" wrapText="1"/>
    </xf>
    <xf numFmtId="49" fontId="0" fillId="0" borderId="70" xfId="0" applyNumberFormat="1" applyBorder="1" applyAlignment="1">
      <alignment horizontal="center" vertical="center" wrapText="1"/>
    </xf>
    <xf numFmtId="49" fontId="7" fillId="0" borderId="70" xfId="0" applyNumberFormat="1" applyFont="1" applyBorder="1" applyAlignment="1">
      <alignment horizontal="center" vertical="center" wrapText="1"/>
    </xf>
    <xf numFmtId="0" fontId="0" fillId="0" borderId="75" xfId="0" applyBorder="1"/>
    <xf numFmtId="0" fontId="13" fillId="5" borderId="75" xfId="0" applyFont="1" applyFill="1" applyBorder="1" applyAlignment="1">
      <alignment vertical="center" wrapText="1"/>
    </xf>
    <xf numFmtId="0" fontId="0" fillId="5" borderId="75" xfId="0" applyFill="1" applyBorder="1" applyAlignment="1">
      <alignment vertical="center" wrapText="1"/>
    </xf>
    <xf numFmtId="0" fontId="7" fillId="5" borderId="71" xfId="0" applyFont="1" applyFill="1" applyBorder="1" applyAlignment="1">
      <alignment horizontal="center" vertical="center" wrapText="1"/>
    </xf>
    <xf numFmtId="0" fontId="7" fillId="0" borderId="71" xfId="0" applyFont="1" applyBorder="1" applyAlignment="1">
      <alignment vertical="center" wrapText="1"/>
    </xf>
    <xf numFmtId="202" fontId="7" fillId="5" borderId="70" xfId="2891" applyNumberFormat="1" applyFont="1" applyFill="1" applyBorder="1" applyAlignment="1">
      <alignment vertical="center" wrapText="1"/>
    </xf>
    <xf numFmtId="0" fontId="7" fillId="5" borderId="70" xfId="0" applyFont="1" applyFill="1" applyBorder="1" applyAlignment="1">
      <alignment horizontal="center" vertical="center" wrapText="1"/>
    </xf>
    <xf numFmtId="3" fontId="0" fillId="0" borderId="70" xfId="0" applyNumberFormat="1" applyBorder="1" applyAlignment="1">
      <alignment vertical="center"/>
    </xf>
    <xf numFmtId="0" fontId="7" fillId="5" borderId="75" xfId="0" applyFont="1" applyFill="1" applyBorder="1" applyAlignment="1">
      <alignment horizontal="center" vertical="center" wrapText="1"/>
    </xf>
    <xf numFmtId="0" fontId="7" fillId="5" borderId="77" xfId="0" applyFont="1" applyFill="1" applyBorder="1" applyAlignment="1">
      <alignment vertical="center" wrapText="1"/>
    </xf>
    <xf numFmtId="0" fontId="7" fillId="5" borderId="70" xfId="0" applyFont="1" applyFill="1" applyBorder="1" applyAlignment="1">
      <alignment vertical="center" wrapText="1"/>
    </xf>
    <xf numFmtId="186" fontId="0" fillId="0" borderId="70" xfId="0" applyNumberFormat="1" applyBorder="1" applyAlignment="1">
      <alignment vertical="center"/>
    </xf>
    <xf numFmtId="186" fontId="0" fillId="0" borderId="70" xfId="0" applyNumberFormat="1" applyBorder="1" applyAlignment="1">
      <alignment horizontal="center" vertical="center"/>
    </xf>
    <xf numFmtId="0" fontId="10" fillId="6" borderId="70" xfId="0" applyFont="1" applyFill="1" applyBorder="1" applyAlignment="1">
      <alignment horizontal="center" vertical="center" wrapText="1"/>
    </xf>
    <xf numFmtId="3" fontId="6" fillId="6" borderId="70" xfId="0" applyNumberFormat="1" applyFont="1" applyFill="1" applyBorder="1"/>
    <xf numFmtId="186" fontId="6" fillId="0" borderId="70" xfId="0" applyNumberFormat="1" applyFont="1" applyBorder="1" applyAlignment="1">
      <alignment vertical="center"/>
    </xf>
    <xf numFmtId="186" fontId="6" fillId="71" borderId="70" xfId="0" applyNumberFormat="1" applyFont="1" applyFill="1" applyBorder="1" applyAlignment="1">
      <alignment horizontal="center" vertical="center"/>
    </xf>
    <xf numFmtId="186" fontId="0" fillId="0" borderId="75" xfId="0" applyNumberFormat="1" applyBorder="1" applyAlignment="1">
      <alignment horizontal="center" vertical="center"/>
    </xf>
    <xf numFmtId="3" fontId="6" fillId="0" borderId="70" xfId="0" applyNumberFormat="1" applyFont="1" applyBorder="1" applyAlignment="1">
      <alignment vertical="center"/>
    </xf>
    <xf numFmtId="3" fontId="6" fillId="0" borderId="75" xfId="0" applyNumberFormat="1" applyFont="1" applyBorder="1" applyAlignment="1">
      <alignment vertical="center"/>
    </xf>
    <xf numFmtId="0" fontId="7" fillId="5" borderId="75" xfId="0" applyFont="1" applyFill="1" applyBorder="1" applyAlignment="1">
      <alignment vertical="center" wrapText="1"/>
    </xf>
    <xf numFmtId="0" fontId="10" fillId="0" borderId="70" xfId="0" applyFont="1" applyBorder="1" applyAlignment="1">
      <alignment vertical="center"/>
    </xf>
    <xf numFmtId="204" fontId="6" fillId="0" borderId="70" xfId="2892" applyNumberFormat="1" applyFont="1" applyBorder="1" applyAlignment="1">
      <alignment vertical="center"/>
    </xf>
    <xf numFmtId="0" fontId="127" fillId="72" borderId="71" xfId="144" applyFont="1" applyFill="1" applyBorder="1" applyAlignment="1">
      <alignment horizontal="center" vertical="top"/>
    </xf>
    <xf numFmtId="0" fontId="0" fillId="6" borderId="0" xfId="0" applyFill="1" applyBorder="1" applyAlignment="1">
      <alignment horizontal="left" indent="2"/>
    </xf>
    <xf numFmtId="0" fontId="0" fillId="6" borderId="0" xfId="0" applyFill="1" applyBorder="1" applyAlignment="1">
      <alignment horizontal="right"/>
    </xf>
    <xf numFmtId="0" fontId="7" fillId="0" borderId="70" xfId="0" applyFont="1" applyBorder="1" applyAlignment="1">
      <alignment horizontal="center" vertical="center" wrapText="1"/>
    </xf>
    <xf numFmtId="186" fontId="0" fillId="0" borderId="75" xfId="0" applyNumberFormat="1" applyBorder="1" applyAlignment="1">
      <alignment horizontal="center" vertical="center"/>
    </xf>
    <xf numFmtId="0" fontId="130" fillId="6" borderId="70" xfId="3273" applyFont="1" applyFill="1" applyBorder="1" applyAlignment="1">
      <alignment horizontal="center" vertical="center"/>
    </xf>
    <xf numFmtId="0" fontId="141" fillId="6" borderId="0" xfId="0" applyFont="1" applyFill="1"/>
    <xf numFmtId="0" fontId="130" fillId="6" borderId="0" xfId="3273" applyFont="1" applyFill="1"/>
    <xf numFmtId="49" fontId="7" fillId="6" borderId="0" xfId="3059" applyNumberFormat="1" applyFont="1" applyFill="1" applyBorder="1" applyAlignment="1">
      <alignment vertical="center"/>
    </xf>
    <xf numFmtId="0" fontId="130" fillId="0" borderId="0" xfId="3273" applyFont="1"/>
    <xf numFmtId="202" fontId="0" fillId="0" borderId="70" xfId="2891" applyNumberFormat="1" applyFont="1" applyBorder="1"/>
    <xf numFmtId="202" fontId="7" fillId="0" borderId="70" xfId="2891" applyNumberFormat="1" applyFont="1" applyBorder="1" applyAlignment="1">
      <alignment horizontal="right"/>
    </xf>
    <xf numFmtId="202" fontId="0" fillId="0" borderId="70" xfId="2891" applyNumberFormat="1" applyFont="1" applyBorder="1" applyAlignment="1">
      <alignment horizontal="right"/>
    </xf>
    <xf numFmtId="202" fontId="0" fillId="6" borderId="70" xfId="2891" applyNumberFormat="1" applyFont="1" applyFill="1" applyBorder="1" applyAlignment="1">
      <alignment horizontal="right"/>
    </xf>
    <xf numFmtId="204" fontId="0" fillId="0" borderId="70" xfId="0" applyNumberFormat="1" applyBorder="1"/>
    <xf numFmtId="204" fontId="0" fillId="0" borderId="70" xfId="0" applyNumberFormat="1" applyBorder="1" applyAlignment="1">
      <alignment horizontal="right"/>
    </xf>
    <xf numFmtId="202" fontId="0" fillId="0" borderId="0" xfId="2891" applyNumberFormat="1" applyFont="1"/>
    <xf numFmtId="202" fontId="124" fillId="0" borderId="49" xfId="2891" applyNumberFormat="1" applyFont="1" applyBorder="1"/>
    <xf numFmtId="202" fontId="124" fillId="0" borderId="63" xfId="2891" applyNumberFormat="1" applyFont="1" applyBorder="1"/>
    <xf numFmtId="0" fontId="7" fillId="6" borderId="70" xfId="0" applyFont="1" applyFill="1" applyBorder="1" applyAlignment="1">
      <alignment horizontal="left" vertical="center" wrapText="1"/>
    </xf>
    <xf numFmtId="0" fontId="7" fillId="6" borderId="70" xfId="0" applyFont="1" applyFill="1" applyBorder="1" applyAlignment="1">
      <alignment horizontal="left" vertical="top" wrapText="1"/>
    </xf>
    <xf numFmtId="202" fontId="7" fillId="0" borderId="70" xfId="2891" applyNumberFormat="1" applyFont="1" applyBorder="1" applyAlignment="1" applyProtection="1">
      <alignment horizontal="center" vertical="center" wrapText="1"/>
      <protection locked="0"/>
    </xf>
    <xf numFmtId="0" fontId="13" fillId="0" borderId="70" xfId="0" applyFont="1" applyFill="1" applyBorder="1" applyAlignment="1">
      <alignment vertical="center" wrapText="1"/>
    </xf>
    <xf numFmtId="203" fontId="13" fillId="0" borderId="70" xfId="2891" applyNumberFormat="1" applyFont="1" applyFill="1" applyBorder="1" applyAlignment="1">
      <alignment horizontal="center" vertical="center" wrapText="1"/>
    </xf>
    <xf numFmtId="0" fontId="125" fillId="0" borderId="0" xfId="0" applyFont="1" applyAlignment="1">
      <alignment horizontal="left" vertical="center" wrapText="1"/>
    </xf>
    <xf numFmtId="0" fontId="127" fillId="72" borderId="71" xfId="0" applyFont="1" applyFill="1" applyBorder="1" applyAlignment="1">
      <alignment horizontal="left"/>
    </xf>
    <xf numFmtId="0" fontId="127" fillId="72" borderId="9" xfId="0" applyFont="1" applyFill="1" applyBorder="1" applyAlignment="1">
      <alignment horizontal="left"/>
    </xf>
    <xf numFmtId="0" fontId="7" fillId="6" borderId="0" xfId="0" applyFont="1" applyFill="1" applyAlignment="1">
      <alignment horizontal="left" wrapText="1"/>
    </xf>
    <xf numFmtId="0" fontId="6" fillId="72" borderId="71" xfId="0" applyFont="1" applyFill="1" applyBorder="1" applyAlignment="1">
      <alignment horizontal="left"/>
    </xf>
    <xf numFmtId="0" fontId="6" fillId="72" borderId="10" xfId="0" applyFont="1" applyFill="1" applyBorder="1" applyAlignment="1">
      <alignment horizontal="left"/>
    </xf>
    <xf numFmtId="0" fontId="6" fillId="72" borderId="9" xfId="0" applyFont="1" applyFill="1" applyBorder="1" applyAlignment="1">
      <alignment horizontal="left"/>
    </xf>
    <xf numFmtId="0" fontId="7" fillId="6" borderId="0" xfId="0" applyFont="1" applyFill="1" applyAlignment="1">
      <alignment horizontal="left" vertical="top" wrapText="1"/>
    </xf>
    <xf numFmtId="0" fontId="0" fillId="6" borderId="0" xfId="0" applyFill="1" applyAlignment="1">
      <alignment horizontal="left" wrapText="1"/>
    </xf>
    <xf numFmtId="0" fontId="33" fillId="72" borderId="51" xfId="0" applyFont="1" applyFill="1" applyBorder="1" applyAlignment="1">
      <alignment horizontal="center"/>
    </xf>
    <xf numFmtId="0" fontId="33" fillId="72" borderId="52" xfId="0" applyFont="1" applyFill="1" applyBorder="1" applyAlignment="1">
      <alignment horizontal="center"/>
    </xf>
    <xf numFmtId="0" fontId="33" fillId="72" borderId="78" xfId="0" applyFont="1" applyFill="1" applyBorder="1" applyAlignment="1">
      <alignment horizontal="center"/>
    </xf>
    <xf numFmtId="0" fontId="33" fillId="72" borderId="48" xfId="0" applyFont="1" applyFill="1" applyBorder="1" applyAlignment="1">
      <alignment horizontal="center"/>
    </xf>
    <xf numFmtId="0" fontId="33" fillId="72" borderId="46" xfId="0" applyFont="1" applyFill="1" applyBorder="1" applyAlignment="1">
      <alignment horizontal="center"/>
    </xf>
    <xf numFmtId="0" fontId="33" fillId="72" borderId="47" xfId="0" applyFont="1" applyFill="1" applyBorder="1" applyAlignment="1">
      <alignment horizontal="center"/>
    </xf>
    <xf numFmtId="0" fontId="6" fillId="73" borderId="71"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71"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7" fillId="72" borderId="71" xfId="0" applyFont="1" applyFill="1" applyBorder="1" applyAlignment="1">
      <alignment horizontal="left" vertical="center"/>
    </xf>
    <xf numFmtId="0" fontId="127" fillId="72" borderId="9" xfId="0" applyFont="1" applyFill="1" applyBorder="1" applyAlignment="1">
      <alignment horizontal="left" vertical="center"/>
    </xf>
    <xf numFmtId="0" fontId="6" fillId="73" borderId="71"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3" fillId="72" borderId="76" xfId="0" applyFont="1" applyFill="1" applyBorder="1" applyAlignment="1">
      <alignment horizontal="left" vertical="center" wrapText="1"/>
    </xf>
    <xf numFmtId="0" fontId="33" fillId="72" borderId="77" xfId="0" applyFont="1" applyFill="1" applyBorder="1" applyAlignment="1">
      <alignment horizontal="left" vertical="center" wrapText="1"/>
    </xf>
    <xf numFmtId="0" fontId="33" fillId="72" borderId="7" xfId="0" applyFont="1" applyFill="1" applyBorder="1" applyAlignment="1">
      <alignment horizontal="left" vertical="center" wrapText="1"/>
    </xf>
    <xf numFmtId="0" fontId="33" fillId="72" borderId="4" xfId="0" applyFont="1" applyFill="1" applyBorder="1" applyAlignment="1">
      <alignment horizontal="left" vertical="center" wrapText="1"/>
    </xf>
    <xf numFmtId="0" fontId="33" fillId="72" borderId="70" xfId="0" applyFont="1" applyFill="1" applyBorder="1" applyAlignment="1">
      <alignment horizontal="center" vertical="center" wrapText="1"/>
    </xf>
    <xf numFmtId="0" fontId="127" fillId="72" borderId="71" xfId="144" applyFont="1" applyFill="1" applyBorder="1" applyAlignment="1">
      <alignment horizontal="center" vertical="top"/>
    </xf>
    <xf numFmtId="0" fontId="127" fillId="72" borderId="9" xfId="144" applyFont="1" applyFill="1" applyBorder="1" applyAlignment="1">
      <alignment horizontal="center" vertical="top"/>
    </xf>
    <xf numFmtId="0" fontId="129" fillId="73" borderId="71" xfId="79" applyFont="1" applyFill="1" applyBorder="1" applyAlignment="1">
      <alignment horizontal="left" vertical="center" wrapText="1"/>
    </xf>
    <xf numFmtId="0" fontId="129" fillId="73" borderId="10" xfId="79" applyFont="1" applyFill="1" applyBorder="1" applyAlignment="1">
      <alignment horizontal="left" vertical="center" wrapText="1"/>
    </xf>
    <xf numFmtId="0" fontId="129" fillId="73" borderId="9" xfId="79" applyFont="1" applyFill="1" applyBorder="1" applyAlignment="1">
      <alignment horizontal="left" vertical="center" wrapText="1"/>
    </xf>
    <xf numFmtId="0" fontId="0" fillId="0" borderId="0" xfId="0" applyAlignment="1">
      <alignment horizontal="left" vertical="center" wrapText="1"/>
    </xf>
    <xf numFmtId="0" fontId="129" fillId="73" borderId="76" xfId="79" applyFont="1" applyFill="1" applyBorder="1" applyAlignment="1">
      <alignment horizontal="left" vertical="center" wrapText="1"/>
    </xf>
    <xf numFmtId="0" fontId="129" fillId="73" borderId="79" xfId="79" applyFont="1" applyFill="1" applyBorder="1" applyAlignment="1">
      <alignment horizontal="left" vertical="center" wrapText="1"/>
    </xf>
    <xf numFmtId="0" fontId="33" fillId="72" borderId="70" xfId="79" applyFont="1" applyFill="1" applyBorder="1" applyAlignment="1">
      <alignment horizontal="center" vertical="center" wrapText="1"/>
    </xf>
    <xf numFmtId="0" fontId="33" fillId="72" borderId="71" xfId="79" applyFont="1" applyFill="1" applyBorder="1" applyAlignment="1">
      <alignment horizontal="center" vertical="center" wrapText="1"/>
    </xf>
    <xf numFmtId="0" fontId="33" fillId="72" borderId="10" xfId="79" applyFont="1" applyFill="1" applyBorder="1" applyAlignment="1">
      <alignment horizontal="center" vertical="center" wrapText="1"/>
    </xf>
    <xf numFmtId="0" fontId="33" fillId="72" borderId="9" xfId="79" applyFont="1" applyFill="1" applyBorder="1" applyAlignment="1">
      <alignment horizontal="center" vertical="center" wrapText="1"/>
    </xf>
    <xf numFmtId="0" fontId="33" fillId="72" borderId="71" xfId="0" applyFont="1" applyFill="1" applyBorder="1" applyAlignment="1">
      <alignment horizontal="left" vertical="center" wrapText="1"/>
    </xf>
    <xf numFmtId="0" fontId="33" fillId="72" borderId="9" xfId="0" applyFont="1" applyFill="1" applyBorder="1" applyAlignment="1">
      <alignment horizontal="left" vertical="center" wrapText="1"/>
    </xf>
  </cellXfs>
  <cellStyles count="3322">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evitel 2" xfId="3276" xr:uid="{231817E9-69AB-4086-8F1E-2F5E655010D1}"/>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2 8" xfId="3277" xr:uid="{2D219C94-9952-4419-8C5E-80D5B8B9FA6F}"/>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álculo 2" xfId="3278" xr:uid="{CD1A1082-2C73-485A-B627-FDD8484E1901}"/>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ntrada 2" xfId="3279" xr:uid="{E4066651-2149-46D6-9769-8909A57EC330}"/>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2 8" xfId="3282" xr:uid="{75E43F76-DA2B-4CB4-A0E7-FEBA87DF79C5}"/>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imenet 2" xfId="3285" xr:uid="{CADB4D55-6362-44F0-AED4-7E3704D34EDA}"/>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 2" xfId="3321" xr:uid="{3D398144-186A-4722-AC0E-936A6A9B668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49" xfId="3275" xr:uid="{11BBA473-D3EB-467A-B434-D3250311B5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4 2" xfId="3317" xr:uid="{053633C3-D768-4EAA-BB6C-132F66CE0B09}"/>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5 2" xfId="3319" xr:uid="{3B742B2E-2792-4776-A108-3D7EE689F504}"/>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as 2" xfId="3288" xr:uid="{C4328A94-11BE-41CA-AFD7-8C29ED39AF0F}"/>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ptionalExposure 2" xfId="3320" xr:uid="{1D7571E2-3EDA-4421-836C-CB0C167FFA13}"/>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2 8" xfId="3289" xr:uid="{D86C3D0B-8BBB-4CFF-A234-0E6410ACFE61}"/>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lida 2" xfId="3291" xr:uid="{411D8539-243F-4DFD-8D7C-49BA82C96D4C}"/>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2 8" xfId="3315" xr:uid="{23A2FA24-18CE-49C1-8003-46872466F6FF}"/>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Összesen 2" xfId="3316" xr:uid="{FAA44FCE-EEC2-45B7-8D6E-ECB118836A85}"/>
    <cellStyle name="ÅëÈ­ [0]_´ë¿ìÃâÇÏ¿äÃ» " xfId="223" xr:uid="{A2307A35-CEDB-41EC-9DCF-8354ECE15CF8}"/>
    <cellStyle name="ÅëÈ­_´ë¿ìÃâÇÏ¿äÃ» " xfId="224" xr:uid="{0D5FB7E4-2FA8-4197-9BF6-60BADAC5A05A}"/>
    <cellStyle name="ÅRPressTxt2" xfId="2885" xr:uid="{B661DB2F-AFD6-4B83-A6F4-4E5D5C193E78}"/>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tabSelected="1" zoomScale="90" zoomScaleNormal="90" workbookViewId="0">
      <selection activeCell="R26" sqref="R26"/>
    </sheetView>
  </sheetViews>
  <sheetFormatPr defaultColWidth="9.140625" defaultRowHeight="15"/>
  <cols>
    <col min="1" max="16384" width="9.140625" style="7"/>
  </cols>
  <sheetData>
    <row r="2" spans="2:8">
      <c r="B2" s="48" t="s">
        <v>0</v>
      </c>
      <c r="C2" s="48"/>
      <c r="D2" s="49"/>
      <c r="E2" s="49"/>
      <c r="F2" s="49"/>
      <c r="G2" s="49"/>
      <c r="H2" s="49"/>
    </row>
    <row r="3" spans="2:8">
      <c r="B3" s="152" t="s">
        <v>1</v>
      </c>
      <c r="C3" s="152"/>
      <c r="D3" s="152"/>
      <c r="E3" s="152"/>
      <c r="F3" s="152"/>
      <c r="G3" s="152"/>
      <c r="H3" s="152"/>
    </row>
    <row r="4" spans="2:8">
      <c r="B4" s="152"/>
      <c r="C4" s="152"/>
      <c r="D4" s="152"/>
      <c r="E4" s="152"/>
      <c r="F4" s="152"/>
      <c r="G4" s="152"/>
      <c r="H4" s="152"/>
    </row>
    <row r="5" spans="2:8">
      <c r="B5" s="152"/>
      <c r="C5" s="152"/>
      <c r="D5" s="152"/>
      <c r="E5" s="152"/>
      <c r="F5" s="152"/>
      <c r="G5" s="152"/>
      <c r="H5" s="152"/>
    </row>
    <row r="6" spans="2:8">
      <c r="B6" s="152"/>
      <c r="C6" s="152"/>
      <c r="D6" s="152"/>
      <c r="E6" s="152"/>
      <c r="F6" s="152"/>
      <c r="G6" s="152"/>
      <c r="H6" s="152"/>
    </row>
    <row r="7" spans="2:8">
      <c r="B7" s="152"/>
      <c r="C7" s="152"/>
      <c r="D7" s="152"/>
      <c r="E7" s="152"/>
      <c r="F7" s="152"/>
      <c r="G7" s="152"/>
      <c r="H7" s="152"/>
    </row>
    <row r="8" spans="2:8">
      <c r="B8" s="152"/>
      <c r="C8" s="152"/>
      <c r="D8" s="152"/>
      <c r="E8" s="152"/>
      <c r="F8" s="152"/>
      <c r="G8" s="152"/>
      <c r="H8" s="152"/>
    </row>
    <row r="9" spans="2:8">
      <c r="B9" s="152"/>
      <c r="C9" s="152"/>
      <c r="D9" s="152"/>
      <c r="E9" s="152"/>
      <c r="F9" s="152"/>
      <c r="G9" s="152"/>
      <c r="H9" s="152"/>
    </row>
    <row r="10" spans="2:8">
      <c r="B10" s="152"/>
      <c r="C10" s="152"/>
      <c r="D10" s="152"/>
      <c r="E10" s="152"/>
      <c r="F10" s="152"/>
      <c r="G10" s="152"/>
      <c r="H10" s="152"/>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7"/>
  <sheetViews>
    <sheetView zoomScale="90" zoomScaleNormal="90" workbookViewId="0">
      <selection activeCell="J22" sqref="J22"/>
    </sheetView>
  </sheetViews>
  <sheetFormatPr defaultColWidth="9.140625" defaultRowHeight="15"/>
  <cols>
    <col min="1" max="1" width="9.140625" style="7"/>
    <col min="2" max="2" width="34.85546875" style="7" bestFit="1" customWidth="1"/>
    <col min="3" max="3" width="35.5703125" style="7" bestFit="1" customWidth="1"/>
    <col min="4" max="16384" width="9.140625" style="7"/>
  </cols>
  <sheetData>
    <row r="1" spans="2:5" ht="22.5" customHeight="1"/>
    <row r="2" spans="2:5">
      <c r="B2" s="153" t="s">
        <v>2</v>
      </c>
      <c r="C2" s="154"/>
    </row>
    <row r="3" spans="2:5">
      <c r="B3" s="35" t="s">
        <v>3</v>
      </c>
      <c r="C3" s="55" t="s">
        <v>190</v>
      </c>
    </row>
    <row r="4" spans="2:5">
      <c r="B4" s="153" t="s">
        <v>4</v>
      </c>
      <c r="C4" s="154"/>
      <c r="D4" s="13"/>
      <c r="E4" s="13"/>
    </row>
    <row r="5" spans="2:5">
      <c r="B5" s="36" t="s">
        <v>5</v>
      </c>
      <c r="C5" s="37" t="s">
        <v>6</v>
      </c>
      <c r="D5" s="13"/>
      <c r="E5" s="13"/>
    </row>
    <row r="6" spans="2:5">
      <c r="B6" s="56" t="s">
        <v>7</v>
      </c>
      <c r="C6" s="56"/>
    </row>
    <row r="7" spans="2:5">
      <c r="B7" s="36" t="s">
        <v>8</v>
      </c>
      <c r="C7" s="38" t="s">
        <v>9</v>
      </c>
    </row>
    <row r="8" spans="2:5">
      <c r="B8" s="56" t="s">
        <v>10</v>
      </c>
      <c r="C8" s="56"/>
    </row>
    <row r="9" spans="2:5" ht="16.5">
      <c r="B9" s="57" t="s">
        <v>11</v>
      </c>
      <c r="C9" s="58" t="s">
        <v>12</v>
      </c>
      <c r="D9" s="33"/>
    </row>
    <row r="10" spans="2:5" ht="16.5">
      <c r="B10" s="129"/>
      <c r="C10" s="130"/>
      <c r="D10" s="33"/>
    </row>
    <row r="12" spans="2:5" ht="11.25" customHeight="1">
      <c r="B12" s="155" t="s">
        <v>223</v>
      </c>
      <c r="C12" s="155"/>
      <c r="D12" s="34"/>
      <c r="E12" s="34"/>
    </row>
    <row r="13" spans="2:5" ht="15" customHeight="1">
      <c r="B13" s="155"/>
      <c r="C13" s="155"/>
    </row>
    <row r="14" spans="2:5" ht="15" customHeight="1">
      <c r="B14" s="155"/>
      <c r="C14" s="155"/>
    </row>
    <row r="15" spans="2:5" ht="15" customHeight="1">
      <c r="B15" s="155"/>
      <c r="C15" s="155"/>
    </row>
    <row r="16" spans="2:5" ht="15" customHeight="1">
      <c r="B16" s="155"/>
      <c r="C16" s="155"/>
    </row>
    <row r="17" spans="2:3" ht="15" customHeight="1">
      <c r="B17" s="155"/>
      <c r="C17" s="155"/>
    </row>
    <row r="18" spans="2:3" ht="15" customHeight="1">
      <c r="B18" s="155"/>
      <c r="C18" s="155"/>
    </row>
    <row r="19" spans="2:3" ht="15" customHeight="1">
      <c r="B19" s="155"/>
      <c r="C19" s="155"/>
    </row>
    <row r="20" spans="2:3" ht="15" customHeight="1">
      <c r="B20" s="155"/>
      <c r="C20" s="155"/>
    </row>
    <row r="21" spans="2:3" ht="40.5" customHeight="1">
      <c r="B21" s="155"/>
      <c r="C21" s="155"/>
    </row>
    <row r="22" spans="2:3" ht="27" customHeight="1">
      <c r="B22" s="155"/>
      <c r="C22" s="155"/>
    </row>
    <row r="23" spans="2:3" ht="15" customHeight="1">
      <c r="B23" s="155"/>
      <c r="C23" s="155"/>
    </row>
    <row r="24" spans="2:3" ht="15" customHeight="1">
      <c r="B24" s="155"/>
      <c r="C24" s="155"/>
    </row>
    <row r="25" spans="2:3" ht="15" customHeight="1">
      <c r="B25" s="29"/>
      <c r="C25" s="29"/>
    </row>
    <row r="26" spans="2:3" ht="15" customHeight="1">
      <c r="B26" s="29"/>
      <c r="C26" s="29"/>
    </row>
    <row r="27" spans="2:3">
      <c r="B27" s="8"/>
      <c r="C27" s="8"/>
    </row>
  </sheetData>
  <mergeCells count="3">
    <mergeCell ref="B2:C2"/>
    <mergeCell ref="B4:C4"/>
    <mergeCell ref="B12: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E20"/>
  <sheetViews>
    <sheetView zoomScale="90" zoomScaleNormal="90" workbookViewId="0">
      <selection activeCell="J23" sqref="J23"/>
    </sheetView>
  </sheetViews>
  <sheetFormatPr defaultColWidth="9.140625" defaultRowHeight="15"/>
  <cols>
    <col min="1" max="1" width="55.5703125" style="7" customWidth="1"/>
    <col min="2" max="2" width="12.85546875" style="7" bestFit="1" customWidth="1"/>
    <col min="3" max="3" width="64.28515625" style="7" customWidth="1"/>
    <col min="4" max="4" width="22.42578125" style="7" bestFit="1" customWidth="1"/>
    <col min="5" max="16384" width="9.140625" style="7"/>
  </cols>
  <sheetData>
    <row r="1" spans="1:5">
      <c r="A1" s="52"/>
      <c r="B1" s="52"/>
      <c r="C1" s="52"/>
      <c r="D1" s="52"/>
    </row>
    <row r="2" spans="1:5">
      <c r="A2" s="163" t="s">
        <v>13</v>
      </c>
      <c r="B2" s="50"/>
      <c r="C2" s="165" t="s">
        <v>14</v>
      </c>
      <c r="D2" s="161" t="s">
        <v>15</v>
      </c>
    </row>
    <row r="3" spans="1:5">
      <c r="A3" s="164"/>
      <c r="B3" s="51" t="s">
        <v>16</v>
      </c>
      <c r="C3" s="166"/>
      <c r="D3" s="162"/>
    </row>
    <row r="4" spans="1:5" s="43" customFormat="1">
      <c r="A4" s="167" t="s">
        <v>17</v>
      </c>
      <c r="B4" s="168"/>
      <c r="C4" s="168"/>
      <c r="D4" s="169"/>
      <c r="E4" s="44"/>
    </row>
    <row r="5" spans="1:5">
      <c r="A5" s="45" t="s">
        <v>18</v>
      </c>
      <c r="B5" s="45" t="s">
        <v>19</v>
      </c>
      <c r="C5" s="59" t="s">
        <v>20</v>
      </c>
      <c r="D5" s="46" t="s">
        <v>21</v>
      </c>
    </row>
    <row r="6" spans="1:5">
      <c r="A6" s="60" t="s">
        <v>22</v>
      </c>
      <c r="B6" s="60" t="s">
        <v>19</v>
      </c>
      <c r="C6" s="59" t="s">
        <v>23</v>
      </c>
      <c r="D6" s="61" t="s">
        <v>24</v>
      </c>
    </row>
    <row r="7" spans="1:5" s="43" customFormat="1">
      <c r="A7" s="167" t="s">
        <v>28</v>
      </c>
      <c r="B7" s="168"/>
      <c r="C7" s="168"/>
      <c r="D7" s="169"/>
      <c r="E7" s="44"/>
    </row>
    <row r="8" spans="1:5">
      <c r="A8" s="60" t="s">
        <v>29</v>
      </c>
      <c r="B8" s="60" t="s">
        <v>25</v>
      </c>
      <c r="C8" s="59" t="s">
        <v>30</v>
      </c>
      <c r="D8" s="133" t="s">
        <v>26</v>
      </c>
    </row>
    <row r="9" spans="1:5">
      <c r="A9" s="60" t="s">
        <v>31</v>
      </c>
      <c r="B9" s="60" t="s">
        <v>19</v>
      </c>
      <c r="C9" s="59" t="s">
        <v>32</v>
      </c>
      <c r="D9" s="133" t="s">
        <v>27</v>
      </c>
    </row>
    <row r="10" spans="1:5" s="43" customFormat="1">
      <c r="A10" s="156"/>
      <c r="B10" s="157"/>
      <c r="C10" s="157"/>
      <c r="D10" s="158"/>
      <c r="E10" s="44"/>
    </row>
    <row r="12" spans="1:5">
      <c r="A12" s="9" t="s">
        <v>33</v>
      </c>
    </row>
    <row r="13" spans="1:5">
      <c r="A13" s="47"/>
      <c r="B13" s="47"/>
      <c r="C13" s="47"/>
    </row>
    <row r="14" spans="1:5">
      <c r="A14" s="159" t="s">
        <v>219</v>
      </c>
      <c r="B14" s="159"/>
      <c r="C14" s="159"/>
    </row>
    <row r="15" spans="1:5">
      <c r="A15" s="53"/>
      <c r="B15" s="53"/>
      <c r="C15" s="53"/>
    </row>
    <row r="16" spans="1:5" ht="13.5" customHeight="1">
      <c r="A16" s="47" t="s">
        <v>220</v>
      </c>
      <c r="B16" s="47"/>
      <c r="C16" s="47"/>
    </row>
    <row r="17" spans="1:3">
      <c r="A17" s="47" t="s">
        <v>221</v>
      </c>
      <c r="B17" s="47"/>
      <c r="C17" s="47"/>
    </row>
    <row r="18" spans="1:3">
      <c r="A18" s="47" t="s">
        <v>222</v>
      </c>
      <c r="B18" s="47"/>
    </row>
    <row r="20" spans="1:3">
      <c r="A20" s="160"/>
      <c r="B20" s="160"/>
      <c r="C20" s="160"/>
    </row>
  </sheetData>
  <autoFilter ref="A2:D10" xr:uid="{84A3946C-9A12-4E74-A9DB-B4A41BFF10B8}"/>
  <mergeCells count="8">
    <mergeCell ref="A10:D10"/>
    <mergeCell ref="A14:C14"/>
    <mergeCell ref="A20:C20"/>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 B '!A1" display="Page 3" xr:uid="{22C36725-BEA4-4B8E-BCB6-6F172C7C7483}"/>
    <hyperlink ref="D9" location="'4 - EU LIQ1'!A1" display="Page 4" xr:uid="{207EF43D-64C6-4985-90AC-A60DC08ECF74}"/>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T137"/>
  <sheetViews>
    <sheetView showGridLines="0" zoomScale="90" zoomScaleNormal="90" workbookViewId="0">
      <selection activeCell="N29" sqref="N29"/>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20">
      <c r="A1" s="10"/>
    </row>
    <row r="2" spans="1:20" ht="21">
      <c r="A2" s="10"/>
      <c r="B2" s="15" t="s">
        <v>66</v>
      </c>
      <c r="D2" s="40" t="s">
        <v>35</v>
      </c>
      <c r="I2" s="134"/>
      <c r="K2" s="136"/>
      <c r="T2" s="137"/>
    </row>
    <row r="3" spans="1:20" ht="21">
      <c r="A3" s="10"/>
      <c r="B3" s="15"/>
      <c r="I3" s="135"/>
    </row>
    <row r="4" spans="1:20">
      <c r="A4" s="10"/>
      <c r="B4" s="5"/>
    </row>
    <row r="5" spans="1:20">
      <c r="A5" s="10"/>
      <c r="B5" s="173" t="s">
        <v>36</v>
      </c>
      <c r="C5" s="174"/>
      <c r="D5" s="73" t="s">
        <v>191</v>
      </c>
      <c r="E5" s="73" t="s">
        <v>39</v>
      </c>
      <c r="F5" s="73" t="s">
        <v>40</v>
      </c>
      <c r="G5" s="73" t="s">
        <v>67</v>
      </c>
      <c r="H5" s="73" t="s">
        <v>68</v>
      </c>
    </row>
    <row r="6" spans="1:20">
      <c r="A6" s="10"/>
      <c r="B6" s="175" t="s">
        <v>69</v>
      </c>
      <c r="C6" s="176"/>
      <c r="D6" s="176"/>
      <c r="E6" s="176"/>
      <c r="F6" s="176"/>
      <c r="G6" s="176"/>
      <c r="H6" s="177"/>
    </row>
    <row r="7" spans="1:20">
      <c r="A7" s="10"/>
      <c r="B7" s="68">
        <v>1</v>
      </c>
      <c r="C7" s="74" t="s">
        <v>70</v>
      </c>
      <c r="D7" s="75">
        <v>11847.263281427819</v>
      </c>
      <c r="E7" s="75">
        <v>11985.147433782397</v>
      </c>
      <c r="F7" s="76">
        <v>11495.7285041</v>
      </c>
      <c r="G7" s="76">
        <v>11386.981483204772</v>
      </c>
      <c r="H7" s="77">
        <v>10771.04144644213</v>
      </c>
    </row>
    <row r="8" spans="1:20">
      <c r="A8" s="10"/>
      <c r="B8" s="68">
        <v>2</v>
      </c>
      <c r="C8" s="74" t="s">
        <v>71</v>
      </c>
      <c r="D8" s="75">
        <v>12829.238955157984</v>
      </c>
      <c r="E8" s="75">
        <v>12975.673122544698</v>
      </c>
      <c r="F8" s="76">
        <v>12454.581394479999</v>
      </c>
      <c r="G8" s="76">
        <v>12346.168295443949</v>
      </c>
      <c r="H8" s="77">
        <v>11721.656987</v>
      </c>
    </row>
    <row r="9" spans="1:20">
      <c r="A9" s="10"/>
      <c r="B9" s="68">
        <v>3</v>
      </c>
      <c r="C9" s="74" t="s">
        <v>72</v>
      </c>
      <c r="D9" s="75">
        <v>14184.929664360992</v>
      </c>
      <c r="E9" s="75">
        <v>14318.041019149667</v>
      </c>
      <c r="F9" s="76">
        <v>13762.377804009999</v>
      </c>
      <c r="G9" s="76">
        <v>13622.357617722544</v>
      </c>
      <c r="H9" s="77">
        <v>12979.751037</v>
      </c>
    </row>
    <row r="10" spans="1:20" ht="14.45" customHeight="1">
      <c r="A10" s="10"/>
      <c r="B10" s="170" t="s">
        <v>73</v>
      </c>
      <c r="C10" s="171"/>
      <c r="D10" s="171"/>
      <c r="E10" s="171"/>
      <c r="F10" s="171"/>
      <c r="G10" s="171"/>
      <c r="H10" s="172"/>
    </row>
    <row r="11" spans="1:20">
      <c r="A11" s="10"/>
      <c r="B11" s="68">
        <v>4</v>
      </c>
      <c r="C11" s="74" t="s">
        <v>74</v>
      </c>
      <c r="D11" s="75">
        <v>66656.110217189576</v>
      </c>
      <c r="E11" s="75">
        <v>66883.074396123702</v>
      </c>
      <c r="F11" s="78">
        <v>64418.980510146692</v>
      </c>
      <c r="G11" s="75">
        <v>63260.544998777208</v>
      </c>
      <c r="H11" s="75">
        <v>62520.141789814697</v>
      </c>
    </row>
    <row r="12" spans="1:20">
      <c r="A12" s="10"/>
      <c r="B12" s="68" t="s">
        <v>206</v>
      </c>
      <c r="C12" s="74" t="s">
        <v>205</v>
      </c>
      <c r="D12" s="75">
        <f>D11</f>
        <v>66656.110217189576</v>
      </c>
      <c r="E12" s="75"/>
      <c r="F12" s="78"/>
      <c r="G12" s="75"/>
      <c r="H12" s="75"/>
    </row>
    <row r="13" spans="1:20" ht="15" customHeight="1">
      <c r="A13" s="10"/>
      <c r="B13" s="170" t="s">
        <v>75</v>
      </c>
      <c r="C13" s="171"/>
      <c r="D13" s="171"/>
      <c r="E13" s="171"/>
      <c r="F13" s="171"/>
      <c r="G13" s="171"/>
      <c r="H13" s="172"/>
      <c r="N13" s="32"/>
    </row>
    <row r="14" spans="1:20">
      <c r="A14" s="10"/>
      <c r="B14" s="68">
        <v>5</v>
      </c>
      <c r="C14" s="150" t="s">
        <v>76</v>
      </c>
      <c r="D14" s="151">
        <f>D7/D11*100</f>
        <v>17.773709331110343</v>
      </c>
      <c r="E14" s="151">
        <v>17.919552206584889</v>
      </c>
      <c r="F14" s="151">
        <v>17.845250597049262</v>
      </c>
      <c r="G14" s="151">
        <v>18.000131809526579</v>
      </c>
      <c r="H14" s="151">
        <v>17.228114233410999</v>
      </c>
    </row>
    <row r="15" spans="1:20">
      <c r="A15" s="10"/>
      <c r="B15" s="68" t="s">
        <v>207</v>
      </c>
      <c r="C15" s="150" t="s">
        <v>208</v>
      </c>
      <c r="D15" s="151">
        <f>100*D7/$D$12</f>
        <v>17.773709331110343</v>
      </c>
      <c r="E15" s="151"/>
      <c r="F15" s="151"/>
      <c r="G15" s="151"/>
      <c r="H15" s="151"/>
    </row>
    <row r="16" spans="1:20">
      <c r="A16" s="10"/>
      <c r="B16" s="68">
        <v>6</v>
      </c>
      <c r="C16" s="150" t="s">
        <v>77</v>
      </c>
      <c r="D16" s="151">
        <f>D8/D11*100</f>
        <v>19.246906117617289</v>
      </c>
      <c r="E16" s="151">
        <v>19.400533303380445</v>
      </c>
      <c r="F16" s="151">
        <v>19.333713908307299</v>
      </c>
      <c r="G16" s="151">
        <v>19.516379910547077</v>
      </c>
      <c r="H16" s="151">
        <v>18.748609090118002</v>
      </c>
    </row>
    <row r="17" spans="1:8">
      <c r="A17" s="10"/>
      <c r="B17" s="68" t="s">
        <v>189</v>
      </c>
      <c r="C17" s="150" t="s">
        <v>209</v>
      </c>
      <c r="D17" s="151">
        <f>100*D8/$D$12</f>
        <v>19.246906117617289</v>
      </c>
      <c r="E17" s="151"/>
      <c r="F17" s="151"/>
      <c r="G17" s="151"/>
      <c r="H17" s="151"/>
    </row>
    <row r="18" spans="1:8">
      <c r="A18" s="10"/>
      <c r="B18" s="68">
        <v>7</v>
      </c>
      <c r="C18" s="150" t="s">
        <v>78</v>
      </c>
      <c r="D18" s="151">
        <f>D9/D11*100</f>
        <v>21.280764236228894</v>
      </c>
      <c r="E18" s="151">
        <v>21.407570074230154</v>
      </c>
      <c r="F18" s="151">
        <v>21.363855334286569</v>
      </c>
      <c r="G18" s="151">
        <v>21.533734206662078</v>
      </c>
      <c r="H18" s="151">
        <v>20.760911068079</v>
      </c>
    </row>
    <row r="19" spans="1:8">
      <c r="A19" s="10"/>
      <c r="B19" s="68" t="s">
        <v>210</v>
      </c>
      <c r="C19" s="150" t="s">
        <v>211</v>
      </c>
      <c r="D19" s="151">
        <f>100*D9/$D$12</f>
        <v>21.280764236228894</v>
      </c>
      <c r="E19" s="151"/>
      <c r="F19" s="151"/>
      <c r="G19" s="151"/>
      <c r="H19" s="151"/>
    </row>
    <row r="20" spans="1:8" ht="17.100000000000001" customHeight="1">
      <c r="A20" s="10"/>
      <c r="B20" s="170" t="s">
        <v>79</v>
      </c>
      <c r="C20" s="171"/>
      <c r="D20" s="171"/>
      <c r="E20" s="171"/>
      <c r="F20" s="171"/>
      <c r="G20" s="171"/>
      <c r="H20" s="172"/>
    </row>
    <row r="21" spans="1:8" ht="30">
      <c r="B21" s="80" t="s">
        <v>83</v>
      </c>
      <c r="C21" s="81" t="s">
        <v>80</v>
      </c>
      <c r="D21" s="82">
        <v>2.0014669257729221</v>
      </c>
      <c r="E21" s="82">
        <v>2.1240052328769146</v>
      </c>
      <c r="F21" s="82">
        <v>2</v>
      </c>
      <c r="G21" s="82">
        <v>2.0744367600701876</v>
      </c>
      <c r="H21" s="82">
        <v>1.9089847940666371</v>
      </c>
    </row>
    <row r="22" spans="1:8">
      <c r="B22" s="80" t="s">
        <v>212</v>
      </c>
      <c r="C22" s="81" t="s">
        <v>81</v>
      </c>
      <c r="D22" s="82">
        <v>1.1258251457472692</v>
      </c>
      <c r="E22" s="82">
        <v>1.1947529434932644</v>
      </c>
      <c r="F22" s="82">
        <v>1.1668706775394804</v>
      </c>
      <c r="G22" s="82">
        <v>1.1668706775394804</v>
      </c>
      <c r="H22" s="82">
        <v>1.0738039466624834</v>
      </c>
    </row>
    <row r="23" spans="1:8">
      <c r="B23" s="80" t="s">
        <v>213</v>
      </c>
      <c r="C23" s="81" t="s">
        <v>82</v>
      </c>
      <c r="D23" s="82">
        <v>1.501100194329692</v>
      </c>
      <c r="E23" s="82">
        <v>1.5930039246576864</v>
      </c>
      <c r="F23" s="82">
        <v>1.5558275700526412</v>
      </c>
      <c r="G23" s="82">
        <v>1.5558275700526412</v>
      </c>
      <c r="H23" s="82">
        <v>1.431738595549978</v>
      </c>
    </row>
    <row r="24" spans="1:8">
      <c r="A24" s="10"/>
      <c r="B24" s="68" t="s">
        <v>214</v>
      </c>
      <c r="C24" s="74" t="s">
        <v>84</v>
      </c>
      <c r="D24" s="82">
        <v>10.001466925772922</v>
      </c>
      <c r="E24" s="82">
        <v>10.124005232876915</v>
      </c>
      <c r="F24" s="82">
        <v>10</v>
      </c>
      <c r="G24" s="82">
        <v>10.074436760070189</v>
      </c>
      <c r="H24" s="82">
        <v>9.9089847940666367</v>
      </c>
    </row>
    <row r="25" spans="1:8" ht="15.75" customHeight="1">
      <c r="A25" s="10"/>
      <c r="B25" s="170" t="s">
        <v>85</v>
      </c>
      <c r="C25" s="171"/>
      <c r="D25" s="171"/>
      <c r="E25" s="171"/>
      <c r="F25" s="171"/>
      <c r="G25" s="171"/>
      <c r="H25" s="172"/>
    </row>
    <row r="26" spans="1:8">
      <c r="A26" s="10"/>
      <c r="B26" s="68">
        <v>8</v>
      </c>
      <c r="C26" s="74" t="s">
        <v>86</v>
      </c>
      <c r="D26" s="79">
        <v>2.5</v>
      </c>
      <c r="E26" s="79">
        <v>2.5</v>
      </c>
      <c r="F26" s="79">
        <v>2.5</v>
      </c>
      <c r="G26" s="79">
        <v>2.5</v>
      </c>
      <c r="H26" s="79">
        <v>2.5</v>
      </c>
    </row>
    <row r="27" spans="1:8" ht="30">
      <c r="A27" s="10"/>
      <c r="B27" s="68" t="s">
        <v>50</v>
      </c>
      <c r="C27" s="74" t="s">
        <v>87</v>
      </c>
      <c r="D27" s="79">
        <v>0</v>
      </c>
      <c r="E27" s="79">
        <v>0</v>
      </c>
      <c r="F27" s="79">
        <v>0</v>
      </c>
      <c r="G27" s="79">
        <v>0</v>
      </c>
      <c r="H27" s="79">
        <v>0</v>
      </c>
    </row>
    <row r="28" spans="1:8">
      <c r="A28" s="10"/>
      <c r="B28" s="68">
        <v>9</v>
      </c>
      <c r="C28" s="74" t="s">
        <v>88</v>
      </c>
      <c r="D28" s="79">
        <v>2.4941269590061106</v>
      </c>
      <c r="E28" s="79">
        <v>2.4948767455435443</v>
      </c>
      <c r="F28" s="79">
        <v>2.4714838164174502</v>
      </c>
      <c r="G28" s="79">
        <v>2.4696056339120021</v>
      </c>
      <c r="H28" s="79">
        <v>2.4696093576290168</v>
      </c>
    </row>
    <row r="29" spans="1:8">
      <c r="A29" s="10"/>
      <c r="B29" s="68" t="s">
        <v>89</v>
      </c>
      <c r="C29" s="74" t="s">
        <v>90</v>
      </c>
      <c r="D29" s="79">
        <v>0.39084352450914184</v>
      </c>
      <c r="E29" s="79">
        <v>0.38965125369321912</v>
      </c>
      <c r="F29" s="79">
        <v>0.40957427176293676</v>
      </c>
      <c r="G29" s="79">
        <v>0.40957427176293676</v>
      </c>
      <c r="H29" s="79">
        <v>0</v>
      </c>
    </row>
    <row r="30" spans="1:8">
      <c r="A30" s="10"/>
      <c r="B30" s="68">
        <v>10</v>
      </c>
      <c r="C30" s="74" t="s">
        <v>91</v>
      </c>
      <c r="D30" s="79">
        <v>0</v>
      </c>
      <c r="E30" s="79">
        <v>0</v>
      </c>
      <c r="F30" s="79">
        <v>0</v>
      </c>
      <c r="G30" s="79">
        <v>0</v>
      </c>
      <c r="H30" s="79">
        <v>0</v>
      </c>
    </row>
    <row r="31" spans="1:8">
      <c r="A31" s="10"/>
      <c r="B31" s="68" t="s">
        <v>92</v>
      </c>
      <c r="C31" s="83" t="s">
        <v>93</v>
      </c>
      <c r="D31" s="79">
        <v>1</v>
      </c>
      <c r="E31" s="79">
        <v>1</v>
      </c>
      <c r="F31" s="79">
        <v>1</v>
      </c>
      <c r="G31" s="79">
        <v>1</v>
      </c>
      <c r="H31" s="79">
        <v>1</v>
      </c>
    </row>
    <row r="32" spans="1:8">
      <c r="A32" s="10"/>
      <c r="B32" s="68">
        <v>11</v>
      </c>
      <c r="C32" s="83" t="s">
        <v>94</v>
      </c>
      <c r="D32" s="79">
        <v>6.3849704835152528</v>
      </c>
      <c r="E32" s="79">
        <v>6.3845279992367638</v>
      </c>
      <c r="F32" s="79">
        <v>6.3810580881803869</v>
      </c>
      <c r="G32" s="79">
        <v>6.3791799056749383</v>
      </c>
      <c r="H32" s="79">
        <v>5.9696093576290163</v>
      </c>
    </row>
    <row r="33" spans="1:8">
      <c r="A33" s="10"/>
      <c r="B33" s="68" t="s">
        <v>95</v>
      </c>
      <c r="C33" s="83" t="s">
        <v>96</v>
      </c>
      <c r="D33" s="84">
        <v>16.386437409288174</v>
      </c>
      <c r="E33" s="84">
        <v>16.508533232113699</v>
      </c>
      <c r="F33" s="84">
        <v>16.399999999999999</v>
      </c>
      <c r="G33" s="84">
        <v>16.453616665745127</v>
      </c>
      <c r="H33" s="84">
        <v>15.878594151695653</v>
      </c>
    </row>
    <row r="34" spans="1:8">
      <c r="A34" s="10"/>
      <c r="B34" s="68">
        <v>12</v>
      </c>
      <c r="C34" s="83" t="s">
        <v>97</v>
      </c>
      <c r="D34" s="84">
        <v>12.147884185363065</v>
      </c>
      <c r="E34" s="84">
        <v>12.234923268260612</v>
      </c>
      <c r="F34" s="84">
        <v>12.2</v>
      </c>
      <c r="G34" s="84">
        <v>12.34333556903168</v>
      </c>
      <c r="H34" s="84">
        <v>11.664219271542581</v>
      </c>
    </row>
    <row r="35" spans="1:8" ht="14.45" customHeight="1">
      <c r="A35" s="10"/>
      <c r="B35" s="170" t="s">
        <v>98</v>
      </c>
      <c r="C35" s="171"/>
      <c r="D35" s="171"/>
      <c r="E35" s="171"/>
      <c r="F35" s="171"/>
      <c r="G35" s="171"/>
      <c r="H35" s="172"/>
    </row>
    <row r="36" spans="1:8">
      <c r="A36" s="10"/>
      <c r="B36" s="68">
        <v>13</v>
      </c>
      <c r="C36" s="85" t="s">
        <v>99</v>
      </c>
      <c r="D36" s="86">
        <v>141483.86573993167</v>
      </c>
      <c r="E36" s="86">
        <v>139035.63165333311</v>
      </c>
      <c r="F36" s="87">
        <v>137760.90748762363</v>
      </c>
      <c r="G36" s="86">
        <v>134629.90100928899</v>
      </c>
      <c r="H36" s="86">
        <v>130160.13608407628</v>
      </c>
    </row>
    <row r="37" spans="1:8">
      <c r="A37" s="10"/>
      <c r="B37" s="68">
        <v>14</v>
      </c>
      <c r="C37" s="85" t="s">
        <v>100</v>
      </c>
      <c r="D37" s="84">
        <v>9.067634</v>
      </c>
      <c r="E37" s="84">
        <v>9.332624283606533</v>
      </c>
      <c r="F37" s="88">
        <v>9.0407225254371752</v>
      </c>
      <c r="G37" s="84">
        <v>9.1704503998648175</v>
      </c>
      <c r="H37" s="84">
        <v>9.0055660199906296</v>
      </c>
    </row>
    <row r="38" spans="1:8" ht="14.45" customHeight="1">
      <c r="B38" s="170" t="s">
        <v>101</v>
      </c>
      <c r="C38" s="171"/>
      <c r="D38" s="171"/>
      <c r="E38" s="171"/>
      <c r="F38" s="171"/>
      <c r="G38" s="171"/>
      <c r="H38" s="172"/>
    </row>
    <row r="39" spans="1:8" s="4" customFormat="1" ht="30">
      <c r="B39" s="89" t="s">
        <v>102</v>
      </c>
      <c r="C39" s="81" t="s">
        <v>103</v>
      </c>
      <c r="D39" s="84">
        <v>0</v>
      </c>
      <c r="E39" s="84">
        <v>0</v>
      </c>
      <c r="F39" s="84">
        <v>0</v>
      </c>
      <c r="G39" s="84">
        <v>0</v>
      </c>
      <c r="H39" s="90">
        <v>0</v>
      </c>
    </row>
    <row r="40" spans="1:8" s="4" customFormat="1">
      <c r="B40" s="89" t="s">
        <v>104</v>
      </c>
      <c r="C40" s="81" t="s">
        <v>81</v>
      </c>
      <c r="D40" s="84">
        <v>0</v>
      </c>
      <c r="E40" s="84">
        <v>0</v>
      </c>
      <c r="F40" s="84">
        <v>0</v>
      </c>
      <c r="G40" s="84">
        <v>0</v>
      </c>
      <c r="H40" s="84">
        <v>0</v>
      </c>
    </row>
    <row r="41" spans="1:8" s="4" customFormat="1">
      <c r="B41" s="89" t="s">
        <v>105</v>
      </c>
      <c r="C41" s="81" t="s">
        <v>106</v>
      </c>
      <c r="D41" s="84">
        <v>3</v>
      </c>
      <c r="E41" s="84">
        <v>3</v>
      </c>
      <c r="F41" s="84">
        <v>3</v>
      </c>
      <c r="G41" s="84">
        <v>3</v>
      </c>
      <c r="H41" s="84">
        <v>3</v>
      </c>
    </row>
    <row r="42" spans="1:8" s="4" customFormat="1" ht="14.45" customHeight="1">
      <c r="B42" s="170" t="s">
        <v>107</v>
      </c>
      <c r="C42" s="171"/>
      <c r="D42" s="171"/>
      <c r="E42" s="171"/>
      <c r="F42" s="171"/>
      <c r="G42" s="171"/>
      <c r="H42" s="172"/>
    </row>
    <row r="43" spans="1:8" s="4" customFormat="1">
      <c r="B43" s="89" t="s">
        <v>108</v>
      </c>
      <c r="C43" s="91" t="s">
        <v>109</v>
      </c>
      <c r="D43" s="84">
        <v>0</v>
      </c>
      <c r="E43" s="84">
        <v>0</v>
      </c>
      <c r="F43" s="84">
        <v>0</v>
      </c>
      <c r="G43" s="84">
        <v>0</v>
      </c>
      <c r="H43" s="84">
        <v>0</v>
      </c>
    </row>
    <row r="44" spans="1:8" s="3" customFormat="1">
      <c r="B44" s="89" t="s">
        <v>110</v>
      </c>
      <c r="C44" s="83" t="s">
        <v>111</v>
      </c>
      <c r="D44" s="84">
        <v>3</v>
      </c>
      <c r="E44" s="84">
        <v>3</v>
      </c>
      <c r="F44" s="84">
        <v>3</v>
      </c>
      <c r="G44" s="84">
        <v>3</v>
      </c>
      <c r="H44" s="84">
        <v>3</v>
      </c>
    </row>
    <row r="45" spans="1:8" ht="14.45" customHeight="1">
      <c r="A45" s="10"/>
      <c r="B45" s="170" t="s">
        <v>112</v>
      </c>
      <c r="C45" s="171"/>
      <c r="D45" s="171"/>
      <c r="E45" s="171"/>
      <c r="F45" s="171"/>
      <c r="G45" s="171"/>
      <c r="H45" s="172"/>
    </row>
    <row r="46" spans="1:8">
      <c r="A46" s="10"/>
      <c r="B46" s="68">
        <v>15</v>
      </c>
      <c r="C46" s="85" t="s">
        <v>113</v>
      </c>
      <c r="D46" s="138">
        <v>44309.601075865343</v>
      </c>
      <c r="E46" s="139">
        <v>44197.493673691766</v>
      </c>
      <c r="F46" s="140">
        <v>42935.246806991243</v>
      </c>
      <c r="G46" s="140">
        <v>41040.372289017665</v>
      </c>
      <c r="H46" s="140">
        <v>39448.11543596859</v>
      </c>
    </row>
    <row r="47" spans="1:8">
      <c r="A47" s="10"/>
      <c r="B47" s="72" t="s">
        <v>114</v>
      </c>
      <c r="C47" s="85" t="s">
        <v>115</v>
      </c>
      <c r="D47" s="138">
        <v>15555.430524697014</v>
      </c>
      <c r="E47" s="141">
        <v>15504.368157525281</v>
      </c>
      <c r="F47" s="140">
        <v>15362.686486865909</v>
      </c>
      <c r="G47" s="140">
        <v>14882.153814644635</v>
      </c>
      <c r="H47" s="140">
        <v>14218.784632062612</v>
      </c>
    </row>
    <row r="48" spans="1:8">
      <c r="A48" s="10"/>
      <c r="B48" s="72" t="s">
        <v>116</v>
      </c>
      <c r="C48" s="85" t="s">
        <v>117</v>
      </c>
      <c r="D48" s="138">
        <v>1764.2654770315801</v>
      </c>
      <c r="E48" s="141">
        <v>1569.641033417126</v>
      </c>
      <c r="F48" s="140">
        <v>1569.030225512475</v>
      </c>
      <c r="G48" s="140">
        <v>1366.3403553330311</v>
      </c>
      <c r="H48" s="140">
        <v>1123.7204251923399</v>
      </c>
    </row>
    <row r="49" spans="1:8">
      <c r="A49" s="10"/>
      <c r="B49" s="68">
        <v>16</v>
      </c>
      <c r="C49" s="85" t="s">
        <v>118</v>
      </c>
      <c r="D49" s="138">
        <v>13791.184050446254</v>
      </c>
      <c r="E49" s="140">
        <v>13934.746126888975</v>
      </c>
      <c r="F49" s="140">
        <v>13793.656261353444</v>
      </c>
      <c r="G49" s="140">
        <v>13515.813459311617</v>
      </c>
      <c r="H49" s="140">
        <v>13095.064206870276</v>
      </c>
    </row>
    <row r="50" spans="1:8">
      <c r="A50" s="10"/>
      <c r="B50" s="68">
        <v>17</v>
      </c>
      <c r="C50" s="85" t="s">
        <v>119</v>
      </c>
      <c r="D50" s="142">
        <v>323.82310000000001</v>
      </c>
      <c r="E50" s="92">
        <v>317.61860000000001</v>
      </c>
      <c r="F50" s="143">
        <v>311.77420000000001</v>
      </c>
      <c r="G50" s="92">
        <v>304.17270000000002</v>
      </c>
      <c r="H50" s="143">
        <v>301.68</v>
      </c>
    </row>
    <row r="51" spans="1:8" ht="14.45" customHeight="1">
      <c r="A51" s="10"/>
      <c r="B51" s="170" t="s">
        <v>120</v>
      </c>
      <c r="C51" s="171"/>
      <c r="D51" s="171"/>
      <c r="E51" s="171"/>
      <c r="F51" s="171"/>
      <c r="G51" s="171"/>
      <c r="H51" s="172"/>
    </row>
    <row r="52" spans="1:8">
      <c r="A52" s="10"/>
      <c r="B52" s="68">
        <v>18</v>
      </c>
      <c r="C52" s="85" t="s">
        <v>121</v>
      </c>
      <c r="D52" s="138">
        <v>114389.19859955499</v>
      </c>
      <c r="E52" s="140">
        <v>109418.83773429599</v>
      </c>
      <c r="F52" s="139">
        <v>108733.30596534652</v>
      </c>
      <c r="G52" s="139">
        <v>106467.39542243298</v>
      </c>
      <c r="H52" s="145">
        <v>102036.68796140699</v>
      </c>
    </row>
    <row r="53" spans="1:8">
      <c r="A53" s="10"/>
      <c r="B53" s="68">
        <v>19</v>
      </c>
      <c r="C53" s="85" t="s">
        <v>122</v>
      </c>
      <c r="D53" s="138">
        <v>76434.977098898889</v>
      </c>
      <c r="E53" s="140">
        <v>75228.052435852194</v>
      </c>
      <c r="F53" s="139">
        <v>73197.904916353</v>
      </c>
      <c r="G53" s="139">
        <v>71049.80080993181</v>
      </c>
      <c r="H53" s="146">
        <v>70610.790354043202</v>
      </c>
    </row>
    <row r="54" spans="1:8">
      <c r="A54" s="10"/>
      <c r="B54" s="68">
        <v>20</v>
      </c>
      <c r="C54" s="93" t="s">
        <v>123</v>
      </c>
      <c r="D54" s="142">
        <v>149.65556730859899</v>
      </c>
      <c r="E54" s="92">
        <v>145.44951542856799</v>
      </c>
      <c r="F54" s="94">
        <v>148.547019330132</v>
      </c>
      <c r="G54" s="94">
        <v>149.84897101576399</v>
      </c>
      <c r="H54" s="92">
        <v>144.50580067124901</v>
      </c>
    </row>
    <row r="55" spans="1:8">
      <c r="A55" s="10"/>
    </row>
    <row r="56" spans="1:8">
      <c r="A56" s="10"/>
      <c r="D56" s="144"/>
      <c r="E56" s="144"/>
      <c r="F56" s="144"/>
      <c r="G56" s="144"/>
      <c r="H56" s="144"/>
    </row>
    <row r="57" spans="1:8">
      <c r="A57" s="10"/>
      <c r="D57" s="144"/>
      <c r="E57" s="144"/>
      <c r="F57" s="144"/>
      <c r="G57" s="144"/>
      <c r="H57" s="144"/>
    </row>
    <row r="58" spans="1:8">
      <c r="A58" s="10"/>
    </row>
    <row r="59" spans="1:8">
      <c r="A59" s="10"/>
    </row>
    <row r="60" spans="1:8">
      <c r="A60" s="10"/>
    </row>
    <row r="61" spans="1:8">
      <c r="A61" s="10"/>
    </row>
    <row r="62" spans="1:8">
      <c r="A62" s="10"/>
    </row>
    <row r="63" spans="1:8">
      <c r="A63" s="10"/>
    </row>
    <row r="64" spans="1:8">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9">
      <c r="A97" s="10"/>
    </row>
    <row r="98" spans="1:9">
      <c r="A98" s="10"/>
    </row>
    <row r="99" spans="1:9">
      <c r="A99" s="10"/>
    </row>
    <row r="100" spans="1:9">
      <c r="A100" s="10"/>
    </row>
    <row r="101" spans="1:9">
      <c r="A101" s="10"/>
    </row>
    <row r="102" spans="1:9">
      <c r="A102" s="10"/>
    </row>
    <row r="103" spans="1:9">
      <c r="A103" s="10"/>
    </row>
    <row r="104" spans="1:9">
      <c r="A104" s="10"/>
    </row>
    <row r="105" spans="1:9">
      <c r="A105" s="10"/>
    </row>
    <row r="106" spans="1:9">
      <c r="A106" s="10"/>
    </row>
    <row r="107" spans="1:9">
      <c r="A107" s="10"/>
    </row>
    <row r="108" spans="1:9">
      <c r="A108" s="10"/>
      <c r="B108" s="10"/>
      <c r="C108" s="10"/>
      <c r="D108" s="10"/>
      <c r="E108" s="10"/>
      <c r="F108" s="10"/>
      <c r="G108" s="10"/>
      <c r="H108" s="10"/>
      <c r="I108" s="10"/>
    </row>
    <row r="109" spans="1:9">
      <c r="A109" s="10"/>
      <c r="B109" s="10"/>
      <c r="C109" s="10"/>
      <c r="D109" s="10"/>
      <c r="E109" s="10"/>
      <c r="F109" s="10"/>
      <c r="G109" s="10"/>
      <c r="H109" s="10"/>
      <c r="I109" s="10"/>
    </row>
    <row r="110" spans="1:9">
      <c r="A110" s="10"/>
      <c r="B110" s="10"/>
      <c r="C110" s="10"/>
      <c r="D110" s="10"/>
      <c r="E110" s="10"/>
      <c r="F110" s="10"/>
      <c r="G110" s="10"/>
      <c r="H110" s="10"/>
      <c r="I110" s="10"/>
    </row>
    <row r="111" spans="1:9">
      <c r="A111" s="10"/>
      <c r="B111" s="10"/>
      <c r="C111" s="10"/>
      <c r="D111" s="10"/>
      <c r="E111" s="10"/>
      <c r="F111" s="10"/>
      <c r="G111" s="10"/>
      <c r="H111" s="10"/>
      <c r="I111" s="10"/>
    </row>
    <row r="112" spans="1:9">
      <c r="A112" s="10"/>
      <c r="B112" s="10"/>
      <c r="C112" s="10"/>
      <c r="D112" s="10"/>
      <c r="E112" s="10"/>
      <c r="F112" s="10"/>
      <c r="G112" s="10"/>
      <c r="H112" s="10"/>
      <c r="I112" s="10"/>
    </row>
    <row r="113" spans="1:9">
      <c r="A113" s="10"/>
      <c r="B113" s="10"/>
      <c r="C113" s="10"/>
      <c r="D113" s="10"/>
      <c r="E113" s="10"/>
      <c r="F113" s="10"/>
      <c r="G113" s="10"/>
      <c r="H113" s="10"/>
      <c r="I113" s="10"/>
    </row>
    <row r="114" spans="1:9">
      <c r="A114" s="10"/>
      <c r="B114" s="10"/>
      <c r="C114" s="10"/>
      <c r="D114" s="10"/>
      <c r="E114" s="10"/>
      <c r="F114" s="10"/>
      <c r="G114" s="10"/>
      <c r="H114" s="10"/>
      <c r="I114" s="10"/>
    </row>
    <row r="115" spans="1:9">
      <c r="A115" s="10"/>
      <c r="B115" s="10"/>
      <c r="C115" s="10"/>
      <c r="D115" s="10"/>
      <c r="E115" s="10"/>
      <c r="F115" s="10"/>
      <c r="G115" s="10"/>
      <c r="H115" s="10"/>
      <c r="I115" s="10"/>
    </row>
    <row r="116" spans="1:9">
      <c r="A116" s="10"/>
      <c r="B116" s="10"/>
      <c r="C116" s="10"/>
      <c r="D116" s="10"/>
      <c r="E116" s="10"/>
      <c r="F116" s="10"/>
      <c r="G116" s="10"/>
      <c r="H116" s="10"/>
      <c r="I116" s="10"/>
    </row>
    <row r="117" spans="1:9">
      <c r="A117" s="10"/>
      <c r="B117" s="10"/>
      <c r="C117" s="10"/>
      <c r="D117" s="10"/>
      <c r="E117" s="10"/>
      <c r="F117" s="10"/>
      <c r="G117" s="10"/>
      <c r="H117" s="10"/>
      <c r="I117" s="10"/>
    </row>
    <row r="118" spans="1:9">
      <c r="A118" s="10"/>
      <c r="B118" s="10"/>
      <c r="C118" s="10"/>
      <c r="D118" s="10"/>
      <c r="E118" s="10"/>
      <c r="F118" s="10"/>
      <c r="G118" s="10"/>
      <c r="H118" s="10"/>
      <c r="I118" s="10"/>
    </row>
    <row r="119" spans="1:9">
      <c r="A119" s="10"/>
      <c r="B119" s="10"/>
      <c r="C119" s="10"/>
      <c r="D119" s="10"/>
      <c r="E119" s="10"/>
      <c r="F119" s="10"/>
      <c r="G119" s="10"/>
      <c r="H119" s="10"/>
      <c r="I119" s="10"/>
    </row>
    <row r="120" spans="1:9">
      <c r="A120" s="10"/>
      <c r="B120" s="10"/>
      <c r="C120" s="10"/>
      <c r="D120" s="10"/>
      <c r="E120" s="10"/>
      <c r="F120" s="10"/>
      <c r="G120" s="10"/>
      <c r="H120" s="10"/>
      <c r="I120" s="10"/>
    </row>
    <row r="121" spans="1:9">
      <c r="A121" s="10"/>
      <c r="B121" s="10"/>
      <c r="C121" s="10"/>
      <c r="D121" s="10"/>
      <c r="E121" s="10"/>
      <c r="F121" s="10"/>
      <c r="G121" s="10"/>
      <c r="H121" s="10"/>
      <c r="I121" s="10"/>
    </row>
    <row r="122" spans="1:9">
      <c r="A122" s="10"/>
      <c r="B122" s="10"/>
      <c r="C122" s="10"/>
      <c r="D122" s="10"/>
      <c r="E122" s="10"/>
      <c r="F122" s="10"/>
      <c r="G122" s="10"/>
      <c r="H122" s="10"/>
      <c r="I122" s="10"/>
    </row>
    <row r="123" spans="1:9">
      <c r="A123" s="10"/>
      <c r="B123" s="10"/>
      <c r="C123" s="10"/>
      <c r="D123" s="10"/>
      <c r="E123" s="10"/>
      <c r="F123" s="10"/>
      <c r="G123" s="10"/>
      <c r="H123" s="10"/>
      <c r="I123" s="10"/>
    </row>
    <row r="124" spans="1:9">
      <c r="A124" s="10"/>
      <c r="B124" s="10"/>
      <c r="C124" s="10"/>
      <c r="D124" s="10"/>
      <c r="E124" s="10"/>
      <c r="F124" s="10"/>
      <c r="G124" s="10"/>
      <c r="H124" s="10"/>
      <c r="I124" s="10"/>
    </row>
    <row r="125" spans="1:9">
      <c r="A125" s="10"/>
      <c r="B125" s="10"/>
      <c r="C125" s="10"/>
      <c r="D125" s="10"/>
      <c r="E125" s="10"/>
      <c r="F125" s="10"/>
      <c r="G125" s="10"/>
      <c r="H125" s="10"/>
      <c r="I125" s="10"/>
    </row>
    <row r="126" spans="1:9">
      <c r="A126" s="10"/>
      <c r="B126" s="10"/>
      <c r="C126" s="10"/>
      <c r="D126" s="10"/>
      <c r="E126" s="10"/>
      <c r="F126" s="10"/>
      <c r="G126" s="10"/>
      <c r="H126" s="10"/>
      <c r="I126" s="10"/>
    </row>
    <row r="127" spans="1:9">
      <c r="A127" s="10"/>
      <c r="B127" s="10"/>
      <c r="C127" s="10"/>
      <c r="D127" s="10"/>
      <c r="E127" s="10"/>
      <c r="F127" s="10"/>
      <c r="G127" s="10"/>
      <c r="H127" s="10"/>
      <c r="I127" s="10"/>
    </row>
    <row r="128" spans="1:9">
      <c r="A128" s="10"/>
      <c r="B128" s="10"/>
      <c r="C128" s="10"/>
      <c r="D128" s="10"/>
      <c r="E128" s="10"/>
      <c r="F128" s="10"/>
      <c r="G128" s="10"/>
      <c r="H128" s="10"/>
      <c r="I128" s="10"/>
    </row>
    <row r="129" spans="1:9">
      <c r="A129" s="10"/>
      <c r="B129" s="10"/>
      <c r="C129" s="10"/>
      <c r="D129" s="10"/>
      <c r="E129" s="10"/>
      <c r="F129" s="10"/>
      <c r="G129" s="10"/>
      <c r="H129" s="10"/>
      <c r="I129" s="10"/>
    </row>
    <row r="130" spans="1:9">
      <c r="A130" s="10"/>
      <c r="B130" s="10"/>
      <c r="C130" s="10"/>
      <c r="D130" s="10"/>
      <c r="E130" s="10"/>
      <c r="F130" s="10"/>
      <c r="G130" s="10"/>
      <c r="H130" s="10"/>
      <c r="I130" s="10"/>
    </row>
    <row r="131" spans="1:9">
      <c r="A131" s="10"/>
      <c r="B131" s="10"/>
      <c r="C131" s="10"/>
      <c r="D131" s="10"/>
      <c r="E131" s="10"/>
      <c r="F131" s="10"/>
      <c r="G131" s="10"/>
      <c r="H131" s="10"/>
      <c r="I131" s="10"/>
    </row>
    <row r="132" spans="1:9">
      <c r="A132" s="10"/>
      <c r="B132" s="10"/>
      <c r="C132" s="10"/>
      <c r="D132" s="10"/>
      <c r="E132" s="10"/>
      <c r="F132" s="10"/>
      <c r="G132" s="10"/>
      <c r="H132" s="10"/>
      <c r="I132" s="10"/>
    </row>
    <row r="133" spans="1:9">
      <c r="A133" s="10"/>
      <c r="B133" s="10"/>
      <c r="C133" s="10"/>
      <c r="D133" s="10"/>
      <c r="E133" s="10"/>
      <c r="F133" s="10"/>
      <c r="G133" s="10"/>
      <c r="H133" s="10"/>
      <c r="I133" s="10"/>
    </row>
    <row r="134" spans="1:9">
      <c r="A134" s="10"/>
      <c r="B134" s="10"/>
      <c r="C134" s="10"/>
      <c r="D134" s="10"/>
      <c r="E134" s="10"/>
      <c r="F134" s="10"/>
      <c r="G134" s="10"/>
      <c r="H134" s="10"/>
      <c r="I134" s="10"/>
    </row>
    <row r="135" spans="1:9">
      <c r="A135" s="10"/>
      <c r="B135" s="10"/>
      <c r="C135" s="10"/>
      <c r="D135" s="10"/>
      <c r="E135" s="10"/>
      <c r="F135" s="10"/>
      <c r="G135" s="10"/>
      <c r="H135" s="10"/>
      <c r="I135" s="10"/>
    </row>
    <row r="136" spans="1:9">
      <c r="A136" s="10"/>
      <c r="B136" s="10"/>
      <c r="C136" s="10"/>
      <c r="D136" s="10"/>
      <c r="E136" s="10"/>
      <c r="F136" s="10"/>
      <c r="G136" s="10"/>
      <c r="H136" s="10"/>
      <c r="I136" s="10"/>
    </row>
    <row r="137" spans="1:9">
      <c r="A137" s="10"/>
      <c r="B137" s="10"/>
      <c r="C137" s="10"/>
      <c r="D137" s="10"/>
      <c r="E137" s="10"/>
      <c r="F137" s="10"/>
      <c r="G137" s="10"/>
      <c r="H137" s="10"/>
      <c r="I137" s="10"/>
    </row>
  </sheetData>
  <mergeCells count="11">
    <mergeCell ref="B42:H42"/>
    <mergeCell ref="B45:H45"/>
    <mergeCell ref="B51:H51"/>
    <mergeCell ref="B5:C5"/>
    <mergeCell ref="B35:H35"/>
    <mergeCell ref="B38:H38"/>
    <mergeCell ref="B6:H6"/>
    <mergeCell ref="B10:H10"/>
    <mergeCell ref="B13:H13"/>
    <mergeCell ref="B20:H20"/>
    <mergeCell ref="B25:H25"/>
  </mergeCells>
  <hyperlinks>
    <hyperlink ref="D2" location="'Index '!A1" display="Return to index" xr:uid="{4066D201-DE26-430A-BAFF-565DC611F3DD}"/>
  </hyperlinks>
  <pageMargins left="0.70866141732283472" right="0.70866141732283472" top="0.74803149606299213" bottom="0.74803149606299213" header="0.31496062992125984" footer="0.31496062992125984"/>
  <pageSetup paperSize="9" scale="62" orientation="landscape" r:id="rId1"/>
  <ignoredErrors>
    <ignoredError sqref="D14 D16 D18"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V48"/>
  <sheetViews>
    <sheetView showGridLines="0" zoomScale="90" zoomScaleNormal="90" workbookViewId="0">
      <selection activeCell="I19" sqref="I19"/>
    </sheetView>
  </sheetViews>
  <sheetFormatPr defaultColWidth="9.140625" defaultRowHeight="15"/>
  <cols>
    <col min="1" max="1" width="3.5703125" customWidth="1"/>
    <col min="2" max="2" width="7.5703125" customWidth="1"/>
    <col min="3" max="3" width="66.42578125" customWidth="1"/>
    <col min="4" max="4" width="18" style="2" customWidth="1"/>
    <col min="5" max="5" width="18.7109375" style="2" bestFit="1" customWidth="1"/>
    <col min="6" max="6" width="18" style="2" customWidth="1"/>
    <col min="7" max="8" width="10.7109375" customWidth="1"/>
    <col min="9" max="9" width="15.7109375" customWidth="1"/>
  </cols>
  <sheetData>
    <row r="1" spans="1:22" ht="21.95" customHeight="1">
      <c r="A1" s="10"/>
      <c r="B1" s="10"/>
      <c r="C1" s="10"/>
      <c r="D1" s="11"/>
      <c r="E1" s="11"/>
      <c r="F1" s="11"/>
    </row>
    <row r="2" spans="1:22" ht="21">
      <c r="A2" s="10"/>
      <c r="B2" s="15" t="s">
        <v>34</v>
      </c>
      <c r="D2" s="40" t="s">
        <v>35</v>
      </c>
      <c r="K2" s="134"/>
      <c r="V2" s="137"/>
    </row>
    <row r="3" spans="1:22">
      <c r="A3" s="10"/>
    </row>
    <row r="4" spans="1:22">
      <c r="A4" s="10"/>
    </row>
    <row r="5" spans="1:22" ht="30">
      <c r="A5" s="10"/>
      <c r="B5" s="178" t="s">
        <v>36</v>
      </c>
      <c r="C5" s="179"/>
      <c r="D5" s="182" t="s">
        <v>37</v>
      </c>
      <c r="E5" s="182"/>
      <c r="F5" s="62" t="s">
        <v>38</v>
      </c>
      <c r="I5" s="134"/>
    </row>
    <row r="6" spans="1:22">
      <c r="A6" s="10"/>
      <c r="B6" s="180"/>
      <c r="C6" s="181"/>
      <c r="D6" s="63" t="s">
        <v>218</v>
      </c>
      <c r="E6" s="63" t="s">
        <v>39</v>
      </c>
      <c r="F6" s="63" t="s">
        <v>39</v>
      </c>
      <c r="I6" s="135"/>
    </row>
    <row r="7" spans="1:22">
      <c r="A7" s="10"/>
      <c r="B7" s="64">
        <v>1</v>
      </c>
      <c r="C7" s="65" t="s">
        <v>41</v>
      </c>
      <c r="D7" s="66">
        <f>SUM(D8:D12)</f>
        <v>53512.437564287415</v>
      </c>
      <c r="E7" s="66">
        <v>52356.759767931093</v>
      </c>
      <c r="F7" s="66">
        <f>SUM(F8:F12)</f>
        <v>4280.9950051429933</v>
      </c>
    </row>
    <row r="8" spans="1:22">
      <c r="A8" s="10"/>
      <c r="B8" s="68">
        <v>2</v>
      </c>
      <c r="C8" s="54" t="s">
        <v>42</v>
      </c>
      <c r="D8" s="70">
        <v>53512.437564287415</v>
      </c>
      <c r="E8" s="69">
        <v>52356.759767931093</v>
      </c>
      <c r="F8" s="70">
        <f>0.08*D8</f>
        <v>4280.9950051429933</v>
      </c>
    </row>
    <row r="9" spans="1:22">
      <c r="A9" s="10"/>
      <c r="B9" s="68">
        <v>3</v>
      </c>
      <c r="C9" s="54" t="s">
        <v>43</v>
      </c>
      <c r="D9" s="70"/>
      <c r="E9" s="70">
        <v>0</v>
      </c>
      <c r="F9" s="70">
        <f t="shared" ref="F9:F12" si="0">0.08*D9</f>
        <v>0</v>
      </c>
    </row>
    <row r="10" spans="1:22">
      <c r="A10" s="10"/>
      <c r="B10" s="68">
        <v>4</v>
      </c>
      <c r="C10" s="54" t="s">
        <v>44</v>
      </c>
      <c r="D10" s="70"/>
      <c r="E10" s="70">
        <v>0</v>
      </c>
      <c r="F10" s="70">
        <f t="shared" si="0"/>
        <v>0</v>
      </c>
    </row>
    <row r="11" spans="1:22">
      <c r="A11" s="10"/>
      <c r="B11" s="68" t="s">
        <v>45</v>
      </c>
      <c r="C11" s="54" t="s">
        <v>46</v>
      </c>
      <c r="D11" s="70"/>
      <c r="E11" s="70">
        <v>0</v>
      </c>
      <c r="F11" s="70">
        <f t="shared" si="0"/>
        <v>0</v>
      </c>
      <c r="N11" s="32"/>
    </row>
    <row r="12" spans="1:22">
      <c r="A12" s="10"/>
      <c r="B12" s="68">
        <v>5</v>
      </c>
      <c r="C12" s="54" t="s">
        <v>47</v>
      </c>
      <c r="D12" s="70"/>
      <c r="E12" s="70">
        <v>0</v>
      </c>
      <c r="F12" s="70">
        <f t="shared" si="0"/>
        <v>0</v>
      </c>
    </row>
    <row r="13" spans="1:22">
      <c r="A13" s="10"/>
      <c r="B13" s="64">
        <v>6</v>
      </c>
      <c r="C13" s="65" t="s">
        <v>48</v>
      </c>
      <c r="D13" s="66">
        <f>SUM(D14:D17)</f>
        <v>154.37297071258359</v>
      </c>
      <c r="E13" s="66">
        <v>143.43607311261201</v>
      </c>
      <c r="F13" s="66">
        <f>SUM(F14:F17)</f>
        <v>12.349837657006688</v>
      </c>
    </row>
    <row r="14" spans="1:22">
      <c r="A14" s="10"/>
      <c r="B14" s="68">
        <v>7</v>
      </c>
      <c r="C14" s="54" t="s">
        <v>42</v>
      </c>
      <c r="D14" s="69">
        <v>154.37297071258359</v>
      </c>
      <c r="E14" s="69">
        <v>95.455029693831804</v>
      </c>
      <c r="F14" s="70">
        <f>0.08*D14</f>
        <v>12.349837657006688</v>
      </c>
      <c r="H14" s="41"/>
    </row>
    <row r="15" spans="1:22">
      <c r="A15" s="10"/>
      <c r="B15" s="68">
        <v>8</v>
      </c>
      <c r="C15" s="54" t="s">
        <v>49</v>
      </c>
      <c r="D15" s="149">
        <v>0</v>
      </c>
      <c r="E15" s="70">
        <v>0</v>
      </c>
      <c r="F15" s="70">
        <f t="shared" ref="F15:F17" si="1">0.08*D15</f>
        <v>0</v>
      </c>
      <c r="H15" s="41"/>
    </row>
    <row r="16" spans="1:22">
      <c r="A16" s="10"/>
      <c r="B16" s="68" t="s">
        <v>50</v>
      </c>
      <c r="C16" s="54" t="s">
        <v>51</v>
      </c>
      <c r="D16" s="149">
        <v>0</v>
      </c>
      <c r="E16" s="70">
        <v>0</v>
      </c>
      <c r="F16" s="70">
        <f t="shared" si="1"/>
        <v>0</v>
      </c>
      <c r="H16" s="41"/>
    </row>
    <row r="17" spans="1:8">
      <c r="A17" s="10"/>
      <c r="B17" s="68">
        <v>9</v>
      </c>
      <c r="C17" s="54" t="s">
        <v>52</v>
      </c>
      <c r="D17" s="149">
        <v>0</v>
      </c>
      <c r="E17" s="70">
        <v>0</v>
      </c>
      <c r="F17" s="70">
        <f t="shared" si="1"/>
        <v>0</v>
      </c>
      <c r="H17" s="41"/>
    </row>
    <row r="18" spans="1:8">
      <c r="A18" s="10"/>
      <c r="B18" s="64">
        <v>10</v>
      </c>
      <c r="C18" s="65" t="s">
        <v>201</v>
      </c>
      <c r="D18" s="66">
        <f>SUM(D19:D21)</f>
        <v>200.29647971313088</v>
      </c>
      <c r="E18" s="66">
        <f>SUM(E19:E21)</f>
        <v>48</v>
      </c>
      <c r="F18" s="66">
        <f>SUM(F19:F21)</f>
        <v>16.023718377050471</v>
      </c>
      <c r="H18" s="41"/>
    </row>
    <row r="19" spans="1:8">
      <c r="A19" s="10"/>
      <c r="B19" s="68" t="s">
        <v>92</v>
      </c>
      <c r="C19" s="54" t="s">
        <v>202</v>
      </c>
      <c r="D19" s="70">
        <v>200.29647971313088</v>
      </c>
      <c r="E19" s="70">
        <v>0</v>
      </c>
      <c r="F19" s="70">
        <f>0.08*D19</f>
        <v>16.023718377050471</v>
      </c>
      <c r="H19" s="41"/>
    </row>
    <row r="20" spans="1:8">
      <c r="A20" s="10"/>
      <c r="B20" s="68" t="s">
        <v>199</v>
      </c>
      <c r="C20" s="54" t="s">
        <v>204</v>
      </c>
      <c r="D20" s="70"/>
      <c r="E20" s="70">
        <v>48</v>
      </c>
      <c r="F20" s="70">
        <f>0.08*D20</f>
        <v>0</v>
      </c>
      <c r="H20" s="41"/>
    </row>
    <row r="21" spans="1:8">
      <c r="A21" s="10"/>
      <c r="B21" s="68" t="s">
        <v>200</v>
      </c>
      <c r="C21" s="54" t="s">
        <v>203</v>
      </c>
      <c r="D21" s="70">
        <v>0</v>
      </c>
      <c r="E21" s="70">
        <v>0</v>
      </c>
      <c r="F21" s="70">
        <v>0</v>
      </c>
      <c r="H21" s="41"/>
    </row>
    <row r="22" spans="1:8">
      <c r="A22" s="10"/>
      <c r="B22" s="64">
        <v>15</v>
      </c>
      <c r="C22" s="65" t="s">
        <v>53</v>
      </c>
      <c r="D22" s="66"/>
      <c r="E22" s="66">
        <v>0</v>
      </c>
      <c r="F22" s="66">
        <f>0.08*D22</f>
        <v>0</v>
      </c>
    </row>
    <row r="23" spans="1:8">
      <c r="A23" s="10"/>
      <c r="B23" s="64">
        <v>16</v>
      </c>
      <c r="C23" s="65" t="s">
        <v>54</v>
      </c>
      <c r="D23" s="66">
        <f>SUM(D24:D27)</f>
        <v>0</v>
      </c>
      <c r="E23" s="66">
        <v>0</v>
      </c>
      <c r="F23" s="66">
        <f>SUM(F24:F27)</f>
        <v>0</v>
      </c>
    </row>
    <row r="24" spans="1:8">
      <c r="A24" s="10"/>
      <c r="B24" s="68">
        <v>17</v>
      </c>
      <c r="C24" s="54" t="s">
        <v>55</v>
      </c>
      <c r="D24" s="70"/>
      <c r="E24" s="70">
        <v>0</v>
      </c>
      <c r="F24" s="70">
        <f>0.08*D24</f>
        <v>0</v>
      </c>
    </row>
    <row r="25" spans="1:8">
      <c r="A25" s="10"/>
      <c r="B25" s="68">
        <v>18</v>
      </c>
      <c r="C25" s="54" t="s">
        <v>56</v>
      </c>
      <c r="D25" s="70"/>
      <c r="E25" s="70">
        <v>0</v>
      </c>
      <c r="F25" s="70">
        <f t="shared" ref="F25:F27" si="2">0.08*D25</f>
        <v>0</v>
      </c>
    </row>
    <row r="26" spans="1:8">
      <c r="A26" s="10"/>
      <c r="B26" s="68">
        <v>19</v>
      </c>
      <c r="C26" s="54" t="s">
        <v>57</v>
      </c>
      <c r="D26" s="70"/>
      <c r="E26" s="70">
        <v>0</v>
      </c>
      <c r="F26" s="70">
        <f t="shared" si="2"/>
        <v>0</v>
      </c>
    </row>
    <row r="27" spans="1:8">
      <c r="A27" s="10"/>
      <c r="B27" s="68" t="s">
        <v>58</v>
      </c>
      <c r="C27" s="71" t="s">
        <v>59</v>
      </c>
      <c r="D27" s="70"/>
      <c r="E27" s="70">
        <v>0</v>
      </c>
      <c r="F27" s="70">
        <f t="shared" si="2"/>
        <v>0</v>
      </c>
    </row>
    <row r="28" spans="1:8">
      <c r="A28" s="10"/>
      <c r="B28" s="64">
        <v>20</v>
      </c>
      <c r="C28" s="65" t="s">
        <v>60</v>
      </c>
      <c r="D28" s="66">
        <f>SUM(D29:D31)</f>
        <v>6230.5298381744506</v>
      </c>
      <c r="E28" s="66">
        <v>5253.0866425799995</v>
      </c>
      <c r="F28" s="66">
        <f>SUM(F29:F31)</f>
        <v>498.44238705395605</v>
      </c>
    </row>
    <row r="29" spans="1:8">
      <c r="A29" s="10"/>
      <c r="B29" s="68">
        <v>21</v>
      </c>
      <c r="C29" s="54" t="s">
        <v>193</v>
      </c>
      <c r="D29" s="69">
        <v>6230.5298381744506</v>
      </c>
      <c r="E29" s="69">
        <v>5253.0866425799995</v>
      </c>
      <c r="F29" s="70">
        <f>0.08*D29</f>
        <v>498.44238705395605</v>
      </c>
    </row>
    <row r="30" spans="1:8">
      <c r="A30" s="10"/>
      <c r="B30" s="68" t="s">
        <v>215</v>
      </c>
      <c r="C30" s="54" t="s">
        <v>197</v>
      </c>
      <c r="D30" s="69">
        <v>0</v>
      </c>
      <c r="E30" s="70">
        <v>0</v>
      </c>
      <c r="F30" s="70">
        <f t="shared" ref="F30:F31" si="3">0.08*D30</f>
        <v>0</v>
      </c>
    </row>
    <row r="31" spans="1:8">
      <c r="A31" s="10"/>
      <c r="B31" s="68">
        <v>22</v>
      </c>
      <c r="C31" s="54" t="s">
        <v>198</v>
      </c>
      <c r="D31" s="70">
        <v>0</v>
      </c>
      <c r="E31" s="70">
        <v>0</v>
      </c>
      <c r="F31" s="70">
        <f t="shared" si="3"/>
        <v>0</v>
      </c>
    </row>
    <row r="32" spans="1:8">
      <c r="A32" s="10"/>
      <c r="B32" s="64" t="s">
        <v>61</v>
      </c>
      <c r="C32" s="65" t="s">
        <v>62</v>
      </c>
      <c r="D32" s="66"/>
      <c r="E32" s="66">
        <v>0</v>
      </c>
      <c r="F32" s="66">
        <v>0</v>
      </c>
    </row>
    <row r="33" spans="1:6">
      <c r="A33" s="10"/>
      <c r="B33" s="64">
        <v>24</v>
      </c>
      <c r="C33" s="65" t="s">
        <v>63</v>
      </c>
      <c r="D33" s="66">
        <v>6558.4733643019999</v>
      </c>
      <c r="E33" s="66">
        <v>9129.7919124999989</v>
      </c>
      <c r="F33" s="66">
        <v>730.38335299999994</v>
      </c>
    </row>
    <row r="34" spans="1:6">
      <c r="A34" s="10"/>
      <c r="B34" s="64" t="s">
        <v>216</v>
      </c>
      <c r="C34" s="65" t="s">
        <v>217</v>
      </c>
      <c r="D34" s="66">
        <v>0</v>
      </c>
      <c r="E34" s="66">
        <v>0</v>
      </c>
      <c r="F34" s="66">
        <v>0</v>
      </c>
    </row>
    <row r="35" spans="1:6" ht="30">
      <c r="A35" s="10"/>
      <c r="B35" s="64">
        <v>25</v>
      </c>
      <c r="C35" s="65" t="s">
        <v>64</v>
      </c>
      <c r="D35" s="67">
        <v>540.13944245999994</v>
      </c>
      <c r="E35" s="67">
        <v>1247.0639045013677</v>
      </c>
      <c r="F35" s="66">
        <v>99.765112360109413</v>
      </c>
    </row>
    <row r="36" spans="1:6">
      <c r="A36" s="10"/>
      <c r="B36" s="64">
        <v>26</v>
      </c>
      <c r="C36" s="65" t="s">
        <v>194</v>
      </c>
      <c r="D36" s="67">
        <v>0</v>
      </c>
      <c r="E36" s="67">
        <v>0</v>
      </c>
      <c r="F36" s="66">
        <v>0</v>
      </c>
    </row>
    <row r="37" spans="1:6">
      <c r="A37" s="10"/>
      <c r="B37" s="64">
        <v>27</v>
      </c>
      <c r="C37" s="65" t="s">
        <v>195</v>
      </c>
      <c r="D37" s="67">
        <v>0</v>
      </c>
      <c r="E37" s="67">
        <v>0</v>
      </c>
      <c r="F37" s="66">
        <v>0</v>
      </c>
    </row>
    <row r="38" spans="1:6">
      <c r="A38" s="10"/>
      <c r="B38" s="64">
        <v>28</v>
      </c>
      <c r="C38" s="65" t="s">
        <v>196</v>
      </c>
      <c r="D38" s="67">
        <v>0</v>
      </c>
      <c r="E38" s="67">
        <v>0</v>
      </c>
      <c r="F38" s="66">
        <v>0</v>
      </c>
    </row>
    <row r="39" spans="1:6">
      <c r="A39" s="10"/>
      <c r="B39" s="64">
        <v>29</v>
      </c>
      <c r="C39" s="65" t="s">
        <v>65</v>
      </c>
      <c r="D39" s="67">
        <f>D7+D13+D18+D22+D23+D28+D32+D33</f>
        <v>66656.110217189576</v>
      </c>
      <c r="E39" s="67">
        <v>66883.074396123702</v>
      </c>
      <c r="F39" s="66">
        <v>5350.6459516898967</v>
      </c>
    </row>
    <row r="41" spans="1:6">
      <c r="D41" s="12"/>
    </row>
    <row r="48" spans="1:6">
      <c r="F48" s="1"/>
    </row>
  </sheetData>
  <mergeCells count="2">
    <mergeCell ref="B5:C6"/>
    <mergeCell ref="D5:E5"/>
  </mergeCells>
  <conditionalFormatting sqref="D8">
    <cfRule type="cellIs" dxfId="7" priority="1" stopIfTrue="1" operator="lessThan">
      <formula>0</formula>
    </cfRule>
  </conditionalFormatting>
  <conditionalFormatting sqref="D7:E7 F7:F19 D20:F21 F22:F31 D32:F34">
    <cfRule type="cellIs" dxfId="6" priority="5" stopIfTrue="1" operator="lessThan">
      <formula>0</formula>
    </cfRule>
  </conditionalFormatting>
  <conditionalFormatting sqref="D9:E13">
    <cfRule type="cellIs" dxfId="5" priority="7" stopIfTrue="1" operator="lessThan">
      <formula>0</formula>
    </cfRule>
  </conditionalFormatting>
  <conditionalFormatting sqref="D15:E19">
    <cfRule type="cellIs" dxfId="4" priority="3" stopIfTrue="1" operator="lessThan">
      <formula>0</formula>
    </cfRule>
  </conditionalFormatting>
  <conditionalFormatting sqref="D22:E28">
    <cfRule type="cellIs" dxfId="3" priority="4" stopIfTrue="1" operator="lessThan">
      <formula>0</formula>
    </cfRule>
  </conditionalFormatting>
  <conditionalFormatting sqref="D31:E31">
    <cfRule type="cellIs" dxfId="2" priority="24" stopIfTrue="1" operator="lessThan">
      <formula>0</formula>
    </cfRule>
  </conditionalFormatting>
  <conditionalFormatting sqref="E30">
    <cfRule type="cellIs" dxfId="1" priority="2" stopIfTrue="1" operator="lessThan">
      <formula>0</formula>
    </cfRule>
  </conditionalFormatting>
  <conditionalFormatting sqref="F35:F39">
    <cfRule type="cellIs" dxfId="0" priority="10"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D32 F7:F12 F22 F24:F27 D22:D28 F14:F17 D7 F19:F20 F29:F31 D9:D13 D18" unlockedFormula="1"/>
    <ignoredError sqref="E18" formulaRange="1" unlockedFormula="1"/>
    <ignoredError sqref="F18 F28 F23 F13"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8" sqref="G8"/>
    </sheetView>
  </sheetViews>
  <sheetFormatPr defaultColWidth="8.5703125" defaultRowHeight="15"/>
  <cols>
    <col min="1" max="1" width="8.5703125" style="7"/>
    <col min="2" max="2" width="13.85546875" style="7" customWidth="1"/>
    <col min="3" max="3" width="45.85546875" style="7" customWidth="1"/>
    <col min="4" max="4" width="70.85546875" style="7" customWidth="1"/>
    <col min="5" max="6" width="10.7109375" style="7" customWidth="1"/>
    <col min="7" max="7" width="15.7109375" style="7" customWidth="1"/>
    <col min="8" max="8" width="8.5703125" style="7"/>
    <col min="9" max="9" width="11.5703125" style="7" customWidth="1"/>
    <col min="10" max="16384" width="8.5703125" style="7"/>
  </cols>
  <sheetData>
    <row r="2" spans="1:14" ht="21">
      <c r="B2" s="14" t="s">
        <v>136</v>
      </c>
      <c r="G2" s="40" t="s">
        <v>35</v>
      </c>
    </row>
    <row r="3" spans="1:14">
      <c r="B3" s="27" t="s">
        <v>137</v>
      </c>
    </row>
    <row r="4" spans="1:14" ht="15.75">
      <c r="B4" s="16"/>
    </row>
    <row r="5" spans="1:14">
      <c r="B5" s="128" t="s">
        <v>124</v>
      </c>
      <c r="C5" s="183" t="s">
        <v>135</v>
      </c>
      <c r="D5" s="184"/>
    </row>
    <row r="6" spans="1:14" ht="88.5" customHeight="1">
      <c r="A6" s="28"/>
      <c r="B6" s="100" t="s">
        <v>125</v>
      </c>
      <c r="C6" s="81" t="s">
        <v>138</v>
      </c>
      <c r="D6" s="147" t="s">
        <v>224</v>
      </c>
      <c r="I6" s="39"/>
    </row>
    <row r="7" spans="1:14" ht="88.5" customHeight="1">
      <c r="A7" s="28"/>
      <c r="B7" s="100" t="s">
        <v>126</v>
      </c>
      <c r="C7" s="81" t="s">
        <v>139</v>
      </c>
      <c r="D7" s="81" t="s">
        <v>192</v>
      </c>
    </row>
    <row r="8" spans="1:14" ht="84.75" customHeight="1">
      <c r="A8" s="28"/>
      <c r="B8" s="101" t="s">
        <v>127</v>
      </c>
      <c r="C8" s="81" t="s">
        <v>140</v>
      </c>
      <c r="D8" s="81" t="s">
        <v>227</v>
      </c>
    </row>
    <row r="9" spans="1:14" ht="77.25" customHeight="1">
      <c r="A9" s="28"/>
      <c r="B9" s="100" t="s">
        <v>128</v>
      </c>
      <c r="C9" s="81" t="s">
        <v>141</v>
      </c>
      <c r="D9" s="81" t="s">
        <v>226</v>
      </c>
    </row>
    <row r="10" spans="1:14" ht="68.25" customHeight="1">
      <c r="A10" s="28"/>
      <c r="B10" s="101" t="s">
        <v>129</v>
      </c>
      <c r="C10" s="81" t="s">
        <v>142</v>
      </c>
      <c r="D10" s="81" t="s">
        <v>143</v>
      </c>
    </row>
    <row r="11" spans="1:14" ht="45">
      <c r="A11" s="28"/>
      <c r="B11" s="100" t="s">
        <v>130</v>
      </c>
      <c r="C11" s="81" t="s">
        <v>144</v>
      </c>
      <c r="D11" s="81" t="s">
        <v>225</v>
      </c>
      <c r="N11" s="31"/>
    </row>
    <row r="12" spans="1:14" ht="60">
      <c r="A12" s="28"/>
      <c r="B12" s="100" t="s">
        <v>131</v>
      </c>
      <c r="C12" s="81" t="s">
        <v>145</v>
      </c>
      <c r="D12" s="148" t="s">
        <v>146</v>
      </c>
    </row>
    <row r="43" spans="6:6">
      <c r="F43" s="30"/>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N13" sqref="N13"/>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3"/>
      <c r="B2" s="14" t="s">
        <v>147</v>
      </c>
      <c r="C2" s="3"/>
      <c r="D2" s="40" t="s">
        <v>35</v>
      </c>
      <c r="E2" s="3"/>
      <c r="G2" s="3"/>
      <c r="H2" s="3"/>
      <c r="I2" s="3"/>
      <c r="J2" s="3"/>
      <c r="K2" s="3"/>
    </row>
    <row r="3" spans="1:14">
      <c r="A3" s="3"/>
    </row>
    <row r="4" spans="1:14">
      <c r="A4" s="3"/>
      <c r="C4" s="6"/>
    </row>
    <row r="5" spans="1:14" ht="25.5" customHeight="1">
      <c r="A5" s="3"/>
      <c r="B5" s="195" t="s">
        <v>36</v>
      </c>
      <c r="C5" s="196"/>
      <c r="D5" s="191" t="s">
        <v>148</v>
      </c>
      <c r="E5" s="191"/>
      <c r="F5" s="191"/>
      <c r="G5" s="191"/>
      <c r="H5" s="192" t="s">
        <v>149</v>
      </c>
      <c r="I5" s="193"/>
      <c r="J5" s="193"/>
      <c r="K5" s="194"/>
    </row>
    <row r="6" spans="1:14">
      <c r="A6" s="3"/>
      <c r="B6" s="59" t="s">
        <v>150</v>
      </c>
      <c r="C6" s="102" t="s">
        <v>151</v>
      </c>
      <c r="D6" s="103" t="s">
        <v>191</v>
      </c>
      <c r="E6" s="103" t="s">
        <v>39</v>
      </c>
      <c r="F6" s="104" t="s">
        <v>40</v>
      </c>
      <c r="G6" s="131" t="s">
        <v>152</v>
      </c>
      <c r="H6" s="103" t="s">
        <v>191</v>
      </c>
      <c r="I6" s="103" t="s">
        <v>39</v>
      </c>
      <c r="J6" s="104" t="s">
        <v>40</v>
      </c>
      <c r="K6" s="72" t="s">
        <v>152</v>
      </c>
    </row>
    <row r="7" spans="1:14">
      <c r="A7" s="3"/>
      <c r="B7" s="105" t="s">
        <v>153</v>
      </c>
      <c r="C7" s="106" t="s">
        <v>154</v>
      </c>
      <c r="D7" s="107">
        <v>12</v>
      </c>
      <c r="E7" s="107">
        <v>12</v>
      </c>
      <c r="F7" s="107">
        <v>12</v>
      </c>
      <c r="G7" s="107">
        <v>12</v>
      </c>
      <c r="H7" s="107"/>
      <c r="I7" s="107">
        <v>12</v>
      </c>
      <c r="J7" s="107">
        <v>12</v>
      </c>
      <c r="K7" s="107">
        <v>12</v>
      </c>
    </row>
    <row r="8" spans="1:14" ht="14.45" customHeight="1">
      <c r="A8" s="3"/>
      <c r="B8" s="185" t="s">
        <v>155</v>
      </c>
      <c r="C8" s="186"/>
      <c r="D8" s="186"/>
      <c r="E8" s="186"/>
      <c r="F8" s="186"/>
      <c r="G8" s="186"/>
      <c r="H8" s="186"/>
      <c r="I8" s="186"/>
      <c r="J8" s="186"/>
      <c r="K8" s="187"/>
    </row>
    <row r="9" spans="1:14" ht="30">
      <c r="A9" s="3"/>
      <c r="B9" s="108">
        <v>1</v>
      </c>
      <c r="C9" s="109" t="s">
        <v>156</v>
      </c>
      <c r="D9" s="96"/>
      <c r="E9" s="96"/>
      <c r="F9" s="96"/>
      <c r="G9" s="96"/>
      <c r="H9" s="110">
        <v>44309.601075865343</v>
      </c>
      <c r="I9" s="110">
        <v>44197.493673691766</v>
      </c>
      <c r="J9" s="110">
        <v>42935.246806991243</v>
      </c>
      <c r="K9" s="110">
        <v>41040.372289017665</v>
      </c>
    </row>
    <row r="10" spans="1:14" ht="15.75" customHeight="1">
      <c r="A10" s="3"/>
      <c r="B10" s="189" t="s">
        <v>157</v>
      </c>
      <c r="C10" s="190"/>
      <c r="D10" s="186"/>
      <c r="E10" s="186"/>
      <c r="F10" s="186"/>
      <c r="G10" s="186"/>
      <c r="H10" s="186"/>
      <c r="I10" s="186"/>
      <c r="J10" s="186"/>
      <c r="K10" s="187"/>
    </row>
    <row r="11" spans="1:14" ht="30">
      <c r="A11" s="3"/>
      <c r="B11" s="111">
        <v>2</v>
      </c>
      <c r="C11" s="17" t="s">
        <v>158</v>
      </c>
      <c r="D11" s="112">
        <v>86181.45178649867</v>
      </c>
      <c r="E11" s="112">
        <v>84881.622493926669</v>
      </c>
      <c r="F11" s="112">
        <v>83399.821378998342</v>
      </c>
      <c r="G11" s="112">
        <v>82138.895192422977</v>
      </c>
      <c r="H11" s="112">
        <v>5288.8516446600997</v>
      </c>
      <c r="I11" s="112">
        <v>5197.7492718574331</v>
      </c>
      <c r="J11" s="112">
        <v>4865.130754663136</v>
      </c>
      <c r="K11" s="112">
        <v>4833.5531316516663</v>
      </c>
      <c r="N11" s="32"/>
    </row>
    <row r="12" spans="1:14">
      <c r="A12" s="3"/>
      <c r="B12" s="113">
        <v>3</v>
      </c>
      <c r="C12" s="114" t="s">
        <v>159</v>
      </c>
      <c r="D12" s="112">
        <v>62253.282253427329</v>
      </c>
      <c r="E12" s="112">
        <v>61461.566870570663</v>
      </c>
      <c r="F12" s="112">
        <v>57321.816539577507</v>
      </c>
      <c r="G12" s="112">
        <v>56689.570781679169</v>
      </c>
      <c r="H12" s="112">
        <v>3112.6641126713662</v>
      </c>
      <c r="I12" s="112">
        <v>3073.078343528533</v>
      </c>
      <c r="J12" s="112">
        <v>2866.0908269788752</v>
      </c>
      <c r="K12" s="112">
        <v>2834.4785390839579</v>
      </c>
    </row>
    <row r="13" spans="1:14">
      <c r="A13" s="3"/>
      <c r="B13" s="111">
        <v>4</v>
      </c>
      <c r="C13" s="115" t="s">
        <v>160</v>
      </c>
      <c r="D13" s="112">
        <v>16534.779097163999</v>
      </c>
      <c r="E13" s="112">
        <v>16255.926678829999</v>
      </c>
      <c r="F13" s="112">
        <v>15628.681358829166</v>
      </c>
      <c r="G13" s="112">
        <v>15506.923313864647</v>
      </c>
      <c r="H13" s="112">
        <v>1922.6943218640661</v>
      </c>
      <c r="I13" s="112">
        <v>1910.3335500928999</v>
      </c>
      <c r="J13" s="112">
        <v>1837.8186619917601</v>
      </c>
      <c r="K13" s="112">
        <v>1867.463669536874</v>
      </c>
    </row>
    <row r="14" spans="1:14">
      <c r="A14" s="3"/>
      <c r="B14" s="111">
        <v>5</v>
      </c>
      <c r="C14" s="83" t="s">
        <v>161</v>
      </c>
      <c r="D14" s="112">
        <v>12531.323525265332</v>
      </c>
      <c r="E14" s="112">
        <v>12203.486402026663</v>
      </c>
      <c r="F14" s="112">
        <v>11691.869264252497</v>
      </c>
      <c r="G14" s="112">
        <v>10955.905830725833</v>
      </c>
      <c r="H14" s="112">
        <v>5678.3892000034639</v>
      </c>
      <c r="I14" s="112">
        <v>5577.4905234898642</v>
      </c>
      <c r="J14" s="112">
        <v>5441.0800927575001</v>
      </c>
      <c r="K14" s="112">
        <v>5193.7786555038319</v>
      </c>
    </row>
    <row r="15" spans="1:14" ht="30">
      <c r="A15" s="3"/>
      <c r="B15" s="21">
        <v>6</v>
      </c>
      <c r="C15" s="115" t="s">
        <v>162</v>
      </c>
      <c r="D15" s="116">
        <v>0</v>
      </c>
      <c r="E15" s="116">
        <v>0</v>
      </c>
      <c r="F15" s="116">
        <v>0</v>
      </c>
      <c r="G15" s="117">
        <v>0</v>
      </c>
      <c r="H15" s="116">
        <v>0</v>
      </c>
      <c r="I15" s="116">
        <v>0</v>
      </c>
      <c r="J15" s="116">
        <v>0</v>
      </c>
      <c r="K15" s="117">
        <v>0</v>
      </c>
    </row>
    <row r="16" spans="1:14">
      <c r="A16" s="3"/>
      <c r="B16" s="111">
        <v>7</v>
      </c>
      <c r="C16" s="23" t="s">
        <v>163</v>
      </c>
      <c r="D16" s="112">
        <v>12531.323525265332</v>
      </c>
      <c r="E16" s="112">
        <v>12203.486402026667</v>
      </c>
      <c r="F16" s="112">
        <v>11691.869264252498</v>
      </c>
      <c r="G16" s="112">
        <v>10955.905830725833</v>
      </c>
      <c r="H16" s="112">
        <v>5678.3892000034657</v>
      </c>
      <c r="I16" s="112">
        <v>5577.4905234898661</v>
      </c>
      <c r="J16" s="112">
        <v>5441.0800927575001</v>
      </c>
      <c r="K16" s="112">
        <v>5193.7786555038338</v>
      </c>
    </row>
    <row r="17" spans="1:21">
      <c r="A17" s="3"/>
      <c r="B17" s="20">
        <v>8</v>
      </c>
      <c r="C17" s="23" t="s">
        <v>164</v>
      </c>
      <c r="D17" s="116">
        <v>0</v>
      </c>
      <c r="E17" s="116">
        <v>0</v>
      </c>
      <c r="F17" s="117">
        <v>0</v>
      </c>
      <c r="G17" s="117">
        <v>0</v>
      </c>
      <c r="H17" s="19">
        <v>0</v>
      </c>
      <c r="I17" s="19">
        <v>0</v>
      </c>
      <c r="J17" s="117">
        <v>0</v>
      </c>
      <c r="K17" s="117">
        <v>0</v>
      </c>
    </row>
    <row r="18" spans="1:21">
      <c r="A18" s="3"/>
      <c r="B18" s="111">
        <v>9</v>
      </c>
      <c r="C18" s="24" t="s">
        <v>165</v>
      </c>
      <c r="D18" s="95"/>
      <c r="E18" s="95"/>
      <c r="F18" s="95"/>
      <c r="G18" s="95"/>
      <c r="H18" s="116">
        <v>1.9002780811999999E-2</v>
      </c>
      <c r="I18" s="116">
        <v>1.9002780811999999E-2</v>
      </c>
      <c r="J18" s="117">
        <v>0</v>
      </c>
      <c r="K18" s="42">
        <v>0</v>
      </c>
    </row>
    <row r="19" spans="1:21">
      <c r="A19" s="3"/>
      <c r="B19" s="113">
        <v>10</v>
      </c>
      <c r="C19" s="83" t="s">
        <v>166</v>
      </c>
      <c r="D19" s="18">
        <v>34398.812958317329</v>
      </c>
      <c r="E19" s="18">
        <v>33858.885643893998</v>
      </c>
      <c r="F19" s="18">
        <v>26425.746750927501</v>
      </c>
      <c r="G19" s="18">
        <v>25659.216004059079</v>
      </c>
      <c r="H19" s="112">
        <v>2689.8159134098601</v>
      </c>
      <c r="I19" s="112">
        <v>2672.1028019883001</v>
      </c>
      <c r="J19" s="112">
        <v>2490.4048248630802</v>
      </c>
      <c r="K19" s="112">
        <v>2566.4972814861999</v>
      </c>
    </row>
    <row r="20" spans="1:21" ht="30">
      <c r="A20" s="3"/>
      <c r="B20" s="111">
        <v>11</v>
      </c>
      <c r="C20" s="24" t="s">
        <v>167</v>
      </c>
      <c r="D20" s="112">
        <v>242.21493613800001</v>
      </c>
      <c r="E20" s="112">
        <v>315.24445757000001</v>
      </c>
      <c r="F20" s="112">
        <v>467.33544050583203</v>
      </c>
      <c r="G20" s="112">
        <v>494.57252540574399</v>
      </c>
      <c r="H20" s="112">
        <v>207.098780895864</v>
      </c>
      <c r="I20" s="112">
        <v>261.13382159186398</v>
      </c>
      <c r="J20" s="112">
        <v>377.02647152115998</v>
      </c>
      <c r="K20" s="112">
        <v>389.16309909516002</v>
      </c>
    </row>
    <row r="21" spans="1:21">
      <c r="A21" s="3"/>
      <c r="B21" s="21">
        <v>12</v>
      </c>
      <c r="C21" s="115" t="s">
        <v>168</v>
      </c>
      <c r="D21" s="116">
        <v>0</v>
      </c>
      <c r="E21" s="116">
        <v>0</v>
      </c>
      <c r="F21" s="116">
        <v>0</v>
      </c>
      <c r="G21" s="117">
        <v>0</v>
      </c>
      <c r="H21" s="116">
        <v>0</v>
      </c>
      <c r="I21" s="116">
        <v>0</v>
      </c>
      <c r="J21" s="116">
        <v>0</v>
      </c>
      <c r="K21" s="117">
        <v>0</v>
      </c>
    </row>
    <row r="22" spans="1:21">
      <c r="A22" s="3"/>
      <c r="B22" s="111">
        <v>13</v>
      </c>
      <c r="C22" s="115" t="s">
        <v>169</v>
      </c>
      <c r="D22" s="112">
        <v>34156.598022179329</v>
      </c>
      <c r="E22" s="112">
        <v>33543.641186323999</v>
      </c>
      <c r="F22" s="112">
        <v>25958.411310421667</v>
      </c>
      <c r="G22" s="112">
        <v>25164.643478653332</v>
      </c>
      <c r="H22" s="112">
        <v>2482.7171325139998</v>
      </c>
      <c r="I22" s="112">
        <v>2410.9689803964329</v>
      </c>
      <c r="J22" s="112">
        <v>2113.378353341916</v>
      </c>
      <c r="K22" s="112">
        <v>2177.3341823910409</v>
      </c>
    </row>
    <row r="23" spans="1:21">
      <c r="A23" s="3"/>
      <c r="B23" s="111">
        <v>14</v>
      </c>
      <c r="C23" s="22" t="s">
        <v>170</v>
      </c>
      <c r="D23" s="112">
        <v>2601.8869348846638</v>
      </c>
      <c r="E23" s="112">
        <v>2598.7911149686638</v>
      </c>
      <c r="F23" s="112">
        <v>2870.145304395</v>
      </c>
      <c r="G23" s="112">
        <v>2597.8839681441641</v>
      </c>
      <c r="H23" s="112">
        <v>1857.3000114393319</v>
      </c>
      <c r="I23" s="112">
        <v>2007.3753625401639</v>
      </c>
      <c r="J23" s="112">
        <v>2490.7441054266642</v>
      </c>
      <c r="K23" s="112">
        <v>2211.239017095832</v>
      </c>
      <c r="L23" s="188"/>
      <c r="M23" s="188"/>
      <c r="N23" s="188"/>
      <c r="O23" s="188"/>
      <c r="P23" s="188"/>
      <c r="Q23" s="188"/>
      <c r="R23" s="188"/>
      <c r="S23" s="188"/>
      <c r="T23" s="188"/>
      <c r="U23" s="188"/>
    </row>
    <row r="24" spans="1:21">
      <c r="A24" s="3"/>
      <c r="B24" s="21">
        <v>15</v>
      </c>
      <c r="C24" s="83" t="s">
        <v>171</v>
      </c>
      <c r="D24" s="112">
        <v>3699.340268129532</v>
      </c>
      <c r="E24" s="112">
        <v>2858.9526181195979</v>
      </c>
      <c r="F24" s="112">
        <v>5184.690255637749</v>
      </c>
      <c r="G24" s="112">
        <v>5678.4653973044997</v>
      </c>
      <c r="H24" s="112">
        <v>41.073755184252001</v>
      </c>
      <c r="I24" s="112">
        <v>49.650197649519001</v>
      </c>
      <c r="J24" s="112">
        <v>75.326709155532001</v>
      </c>
      <c r="K24" s="112">
        <v>77.085728907108006</v>
      </c>
    </row>
    <row r="25" spans="1:21">
      <c r="A25" s="3"/>
      <c r="B25" s="118">
        <v>16</v>
      </c>
      <c r="C25" s="25" t="s">
        <v>172</v>
      </c>
      <c r="D25" s="95"/>
      <c r="E25" s="95"/>
      <c r="F25" s="95"/>
      <c r="G25" s="95"/>
      <c r="H25" s="119">
        <v>15555.430524697014</v>
      </c>
      <c r="I25" s="119">
        <v>15504.368157525281</v>
      </c>
      <c r="J25" s="119">
        <v>15362.686486865909</v>
      </c>
      <c r="K25" s="119">
        <v>14882.153814644635</v>
      </c>
    </row>
    <row r="26" spans="1:21">
      <c r="A26" s="3"/>
      <c r="B26" s="189" t="s">
        <v>173</v>
      </c>
      <c r="C26" s="190"/>
      <c r="D26" s="186"/>
      <c r="E26" s="186"/>
      <c r="F26" s="186"/>
      <c r="G26" s="186"/>
      <c r="H26" s="186"/>
      <c r="I26" s="186"/>
      <c r="J26" s="186"/>
      <c r="K26" s="187"/>
    </row>
    <row r="27" spans="1:21">
      <c r="A27" s="3"/>
      <c r="B27" s="111">
        <v>17</v>
      </c>
      <c r="C27" s="115" t="s">
        <v>174</v>
      </c>
      <c r="D27" s="112">
        <v>16.415175917999999</v>
      </c>
      <c r="E27" s="112">
        <v>29.806866487333</v>
      </c>
      <c r="F27" s="112">
        <v>21.162098688333</v>
      </c>
      <c r="G27" s="112">
        <v>20.804041804166001</v>
      </c>
      <c r="H27" s="112">
        <v>1.1490623142600001</v>
      </c>
      <c r="I27" s="112">
        <v>1.5719542032130001</v>
      </c>
      <c r="J27" s="112">
        <v>0.83818884455800002</v>
      </c>
      <c r="K27" s="112">
        <v>0.81699122761599996</v>
      </c>
    </row>
    <row r="28" spans="1:21">
      <c r="A28" s="3"/>
      <c r="B28" s="111">
        <v>18</v>
      </c>
      <c r="C28" s="24" t="s">
        <v>175</v>
      </c>
      <c r="D28" s="112">
        <v>1125.3049639999999</v>
      </c>
      <c r="E28" s="112">
        <v>1073.391144229332</v>
      </c>
      <c r="F28" s="112">
        <v>583.93474618166397</v>
      </c>
      <c r="G28" s="112">
        <v>573.51459113583201</v>
      </c>
      <c r="H28" s="112">
        <v>779.99591177900004</v>
      </c>
      <c r="I28" s="112">
        <v>746.599044464332</v>
      </c>
      <c r="J28" s="112">
        <v>460.98151257208002</v>
      </c>
      <c r="K28" s="112">
        <v>466.40104787958001</v>
      </c>
    </row>
    <row r="29" spans="1:21">
      <c r="A29" s="3"/>
      <c r="B29" s="111">
        <v>19</v>
      </c>
      <c r="C29" s="115" t="s">
        <v>176</v>
      </c>
      <c r="D29" s="112">
        <v>1138.1699759839989</v>
      </c>
      <c r="E29" s="112">
        <v>923.74241531333303</v>
      </c>
      <c r="F29" s="112">
        <v>1107.2105240958299</v>
      </c>
      <c r="G29" s="112">
        <v>899.28450374749696</v>
      </c>
      <c r="H29" s="112">
        <v>983.12050293831498</v>
      </c>
      <c r="I29" s="112">
        <v>821.47003474957398</v>
      </c>
      <c r="J29" s="112">
        <v>1107.2105240958299</v>
      </c>
      <c r="K29" s="112">
        <v>899.12231622582601</v>
      </c>
    </row>
    <row r="30" spans="1:21" ht="60">
      <c r="A30" s="3"/>
      <c r="B30" s="111" t="s">
        <v>177</v>
      </c>
      <c r="C30" s="115" t="s">
        <v>178</v>
      </c>
      <c r="D30" s="96"/>
      <c r="E30" s="96"/>
      <c r="F30" s="96"/>
      <c r="G30" s="96"/>
      <c r="H30" s="116">
        <v>0</v>
      </c>
      <c r="I30" s="116">
        <v>0</v>
      </c>
      <c r="J30" s="120">
        <v>0</v>
      </c>
      <c r="K30" s="117">
        <v>0</v>
      </c>
    </row>
    <row r="31" spans="1:21">
      <c r="A31" s="3"/>
      <c r="B31" s="111" t="s">
        <v>179</v>
      </c>
      <c r="C31" s="24" t="s">
        <v>180</v>
      </c>
      <c r="D31" s="96"/>
      <c r="E31" s="96"/>
      <c r="F31" s="96"/>
      <c r="G31" s="96"/>
      <c r="H31" s="122">
        <v>0</v>
      </c>
      <c r="I31" s="132">
        <v>0</v>
      </c>
      <c r="J31" s="120">
        <v>0</v>
      </c>
      <c r="K31" s="117">
        <v>0</v>
      </c>
    </row>
    <row r="32" spans="1:21">
      <c r="A32" s="3"/>
      <c r="B32" s="98">
        <v>20</v>
      </c>
      <c r="C32" s="99" t="s">
        <v>181</v>
      </c>
      <c r="D32" s="116">
        <v>2279.8901159019961</v>
      </c>
      <c r="E32" s="116">
        <v>2026.9404260299921</v>
      </c>
      <c r="F32" s="123">
        <v>1712.307368965824</v>
      </c>
      <c r="G32" s="123">
        <v>1493.603136687492</v>
      </c>
      <c r="H32" s="120">
        <v>1764.2654770315801</v>
      </c>
      <c r="I32" s="120">
        <v>1569.6410334171239</v>
      </c>
      <c r="J32" s="124">
        <v>1569.030225512472</v>
      </c>
      <c r="K32" s="124">
        <v>1366.340355333024</v>
      </c>
    </row>
    <row r="33" spans="1:11" ht="15" customHeight="1">
      <c r="A33" s="3"/>
      <c r="B33" s="113" t="s">
        <v>132</v>
      </c>
      <c r="C33" s="125" t="s">
        <v>182</v>
      </c>
      <c r="D33" s="116">
        <v>0</v>
      </c>
      <c r="E33" s="116">
        <v>0</v>
      </c>
      <c r="F33" s="116">
        <v>0</v>
      </c>
      <c r="G33" s="117">
        <v>0</v>
      </c>
      <c r="H33" s="116">
        <v>0</v>
      </c>
      <c r="I33" s="116">
        <v>0</v>
      </c>
      <c r="J33" s="116">
        <v>0</v>
      </c>
      <c r="K33" s="117">
        <v>0</v>
      </c>
    </row>
    <row r="34" spans="1:11" ht="15" customHeight="1">
      <c r="A34" s="3"/>
      <c r="B34" s="113" t="s">
        <v>133</v>
      </c>
      <c r="C34" s="125" t="s">
        <v>183</v>
      </c>
      <c r="D34" s="116">
        <v>0</v>
      </c>
      <c r="E34" s="116">
        <v>0</v>
      </c>
      <c r="F34" s="116">
        <v>0</v>
      </c>
      <c r="G34" s="117">
        <v>0</v>
      </c>
      <c r="H34" s="116">
        <v>0</v>
      </c>
      <c r="I34" s="116">
        <v>0</v>
      </c>
      <c r="J34" s="116">
        <v>0</v>
      </c>
      <c r="K34" s="117">
        <v>0</v>
      </c>
    </row>
    <row r="35" spans="1:11" ht="15" customHeight="1">
      <c r="A35" s="3"/>
      <c r="B35" s="113" t="s">
        <v>134</v>
      </c>
      <c r="C35" s="125" t="s">
        <v>184</v>
      </c>
      <c r="D35" s="110">
        <v>2279.8901159019988</v>
      </c>
      <c r="E35" s="110">
        <v>2026.94042603</v>
      </c>
      <c r="F35" s="110">
        <v>1712.3073689658329</v>
      </c>
      <c r="G35" s="110">
        <v>1493.6031366875</v>
      </c>
      <c r="H35" s="110">
        <v>1764.2654770315801</v>
      </c>
      <c r="I35" s="110">
        <v>1569.641033417126</v>
      </c>
      <c r="J35" s="110">
        <v>1569.030225512475</v>
      </c>
      <c r="K35" s="110">
        <v>1366.3403553330311</v>
      </c>
    </row>
    <row r="36" spans="1:11">
      <c r="A36" s="3"/>
      <c r="B36" s="185" t="s">
        <v>185</v>
      </c>
      <c r="C36" s="186"/>
      <c r="D36" s="186"/>
      <c r="E36" s="186"/>
      <c r="F36" s="186"/>
      <c r="G36" s="186"/>
      <c r="H36" s="186"/>
      <c r="I36" s="186"/>
      <c r="J36" s="186"/>
      <c r="K36" s="187"/>
    </row>
    <row r="37" spans="1:11">
      <c r="A37" s="3"/>
      <c r="B37" s="97">
        <v>21</v>
      </c>
      <c r="C37" s="126" t="s">
        <v>186</v>
      </c>
      <c r="D37" s="121"/>
      <c r="E37" s="121"/>
      <c r="F37" s="121"/>
      <c r="G37" s="121"/>
      <c r="H37" s="120">
        <v>44309.601075865343</v>
      </c>
      <c r="I37" s="120">
        <v>44197.493673691766</v>
      </c>
      <c r="J37" s="26">
        <v>42935.246806991243</v>
      </c>
      <c r="K37" s="26">
        <v>41040.372289017665</v>
      </c>
    </row>
    <row r="38" spans="1:11">
      <c r="A38" s="3"/>
      <c r="B38" s="97">
        <v>22</v>
      </c>
      <c r="C38" s="99" t="s">
        <v>187</v>
      </c>
      <c r="D38" s="121"/>
      <c r="E38" s="121"/>
      <c r="F38" s="121"/>
      <c r="G38" s="121"/>
      <c r="H38" s="120">
        <v>13791.184050446254</v>
      </c>
      <c r="I38" s="120">
        <v>13934.746126888975</v>
      </c>
      <c r="J38" s="123">
        <v>13793.656261353444</v>
      </c>
      <c r="K38" s="123">
        <v>13515.813459311617</v>
      </c>
    </row>
    <row r="39" spans="1:11">
      <c r="A39" s="3"/>
      <c r="B39" s="97">
        <v>23</v>
      </c>
      <c r="C39" s="99" t="s">
        <v>188</v>
      </c>
      <c r="D39" s="121"/>
      <c r="E39" s="121"/>
      <c r="F39" s="121"/>
      <c r="G39" s="121"/>
      <c r="H39" s="127">
        <v>323.82310000000001</v>
      </c>
      <c r="I39" s="127">
        <v>317.61860000000001</v>
      </c>
      <c r="J39" s="127">
        <v>311.77420000000001</v>
      </c>
      <c r="K39" s="127">
        <v>304.17270000000002</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A8F97B68-963F-442B-9F38-D734C17B832B}"/>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7E99F1E426BEF47B4A6793412182BEE" ma:contentTypeVersion="12" ma:contentTypeDescription="Opret et nyt dokument." ma:contentTypeScope="" ma:versionID="7dd4e8751e27132c98eca89b79b1605a">
  <xsd:schema xmlns:xsd="http://www.w3.org/2001/XMLSchema" xmlns:xs="http://www.w3.org/2001/XMLSchema" xmlns:p="http://schemas.microsoft.com/office/2006/metadata/properties" xmlns:ns2="626727f7-c860-4448-ac5d-cfe2ac4703f4" targetNamespace="http://schemas.microsoft.com/office/2006/metadata/properties" ma:root="true" ma:fieldsID="0adfc1d875ef893ce45cdbd67cfe22ad" ns2:_="">
    <xsd:import namespace="626727f7-c860-4448-ac5d-cfe2ac4703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727f7-c860-4448-ac5d-cfe2ac470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purl.org/dc/dcmitype/"/>
    <ds:schemaRef ds:uri="http://purl.org/dc/elements/1.1/"/>
    <ds:schemaRef ds:uri="http://schemas.microsoft.com/office/infopath/2007/PartnerControls"/>
    <ds:schemaRef ds:uri="4cab9f72-e1d3-4792-b6aa-4d8cb5bd68c8"/>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F1973BE2-47C0-4B7D-9D64-DE7411BBF48D}"/>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 B </vt:lpstr>
      <vt:lpstr>4 - EU LIQ1</vt:lpstr>
      <vt:lpstr>'2- EU OV1'!Udskriftsområde</vt:lpstr>
      <vt:lpstr>'3 - EU LIQ B '!Udskriftsområde</vt:lpstr>
      <vt:lpstr>'4 -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2025-05-26T05:42:19Z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0x01010087E99F1E426BEF47B4A6793412182BEE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