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codeName="ThisWorkbook" defaultThemeVersion="124226"/>
  <mc:AlternateContent xmlns:mc="http://schemas.openxmlformats.org/markup-compatibility/2006">
    <mc:Choice Requires="x15">
      <x15ac:absPath xmlns:x15ac="http://schemas.microsoft.com/office/spreadsheetml/2010/11/ac" url="https://b00020.sharepoint.com/sites/Koncernrisikorapport/Shared Documents/General/Supplerende søjle 3-oplysninger/2023/Q4 2023/Offentliggørelse/"/>
    </mc:Choice>
  </mc:AlternateContent>
  <xr:revisionPtr revIDLastSave="5" documentId="8_{6BC82E55-83BB-454C-96F2-EA80AE270006}" xr6:coauthVersionLast="47" xr6:coauthVersionMax="47" xr10:uidLastSave="{FAD2FAC1-6267-4A5B-B8B7-C70B435C5A25}"/>
  <bookViews>
    <workbookView xWindow="-38520" yWindow="1590" windowWidth="38640" windowHeight="16440" tabRatio="758" firstSheet="32" activeTab="48" xr2:uid="{00000000-000D-0000-FFFF-FFFF00000000}"/>
  </bookViews>
  <sheets>
    <sheet name="Disclaimer" sheetId="198" r:id="rId1"/>
    <sheet name="Attestation" sheetId="177" r:id="rId2"/>
    <sheet name="Index " sheetId="176" r:id="rId3"/>
    <sheet name="1 - EU KM1" sheetId="93" r:id="rId4"/>
    <sheet name="2- EU OV1" sheetId="92" r:id="rId5"/>
    <sheet name="3 - EU OVC" sheetId="178" r:id="rId6"/>
    <sheet name="4 - OVA" sheetId="180" r:id="rId7"/>
    <sheet name="5 - OVB" sheetId="181" r:id="rId8"/>
    <sheet name="6 - EU PV1" sheetId="169" r:id="rId9"/>
    <sheet name="7 - EU CC1" sheetId="83" r:id="rId10"/>
    <sheet name="8 - EU CC2" sheetId="110" r:id="rId11"/>
    <sheet name="9 - EU CCA" sheetId="94" r:id="rId12"/>
    <sheet name="10 - EU CCyB1" sheetId="170" r:id="rId13"/>
    <sheet name="11- EU CCyB2" sheetId="130" r:id="rId14"/>
    <sheet name="12 - EU LR1" sheetId="131" r:id="rId15"/>
    <sheet name="13 - EU LR2" sheetId="132" r:id="rId16"/>
    <sheet name="14 - EU LR3" sheetId="133" r:id="rId17"/>
    <sheet name="15 - EU LRA" sheetId="179" r:id="rId18"/>
    <sheet name="16 - LIQA" sheetId="182" r:id="rId19"/>
    <sheet name="17 - EU LIQ1" sheetId="136" r:id="rId20"/>
    <sheet name="18 - EU LIQ B " sheetId="137" r:id="rId21"/>
    <sheet name="19 - EU LIQ2" sheetId="138" r:id="rId22"/>
    <sheet name="20 - EU CRA" sheetId="183" r:id="rId23"/>
    <sheet name="21 - EU CRB" sheetId="184" r:id="rId24"/>
    <sheet name="22 - EU CR1" sheetId="141" r:id="rId25"/>
    <sheet name="23 - EU CR1-A" sheetId="142" r:id="rId26"/>
    <sheet name="24 - EU CR2" sheetId="143" r:id="rId27"/>
    <sheet name="25 - EU CR2a" sheetId="144" r:id="rId28"/>
    <sheet name="26 - EU CQ1" sheetId="145" r:id="rId29"/>
    <sheet name="27 - EU CQ2" sheetId="146" r:id="rId30"/>
    <sheet name="28 - EU CQ3" sheetId="171" r:id="rId31"/>
    <sheet name="29 - EU CQ5" sheetId="172" r:id="rId32"/>
    <sheet name="30 - EU CQ6" sheetId="174" r:id="rId33"/>
    <sheet name="31 - EU CQ7" sheetId="185" r:id="rId34"/>
    <sheet name="32 - EU CQ8" sheetId="186" r:id="rId35"/>
    <sheet name="33 - EU CRC" sheetId="188" r:id="rId36"/>
    <sheet name="34 - EU CR3" sheetId="173" r:id="rId37"/>
    <sheet name="35 - EU CRD" sheetId="189" r:id="rId38"/>
    <sheet name="36 - EU CR4" sheetId="151" r:id="rId39"/>
    <sheet name="37 - EU CR5" sheetId="152" r:id="rId40"/>
    <sheet name="38 - EU CCRA " sheetId="190" r:id="rId41"/>
    <sheet name="39 - EU CCR1" sheetId="154" r:id="rId42"/>
    <sheet name="40 - EU CCR2" sheetId="155" r:id="rId43"/>
    <sheet name="41 - EU CCR3" sheetId="156" r:id="rId44"/>
    <sheet name="42 - EU CCR5 " sheetId="157" r:id="rId45"/>
    <sheet name="43 - EU CCR8" sheetId="158" r:id="rId46"/>
    <sheet name="44 - EU MR1 " sheetId="159" r:id="rId47"/>
    <sheet name="45 - EU MRA" sheetId="191" r:id="rId48"/>
    <sheet name="46 - EU ORA " sheetId="175" r:id="rId49"/>
    <sheet name="47 - EU OR1" sheetId="161" r:id="rId50"/>
    <sheet name="48 - EU REMA" sheetId="111" r:id="rId51"/>
    <sheet name="49 - EU REM1" sheetId="96" r:id="rId52"/>
    <sheet name="50 - EU REM2" sheetId="162" r:id="rId53"/>
    <sheet name="51 - EU REM5 " sheetId="164" r:id="rId54"/>
    <sheet name="52 - EU AE1" sheetId="165" r:id="rId55"/>
    <sheet name="53 - EU AE2" sheetId="166" r:id="rId56"/>
    <sheet name="54 - EU AE3" sheetId="167" r:id="rId57"/>
    <sheet name="55 - EU AE4" sheetId="192" r:id="rId58"/>
    <sheet name="56 - EU IRRBBA" sheetId="193" r:id="rId59"/>
    <sheet name="57 - EU IRRBB1" sheetId="100" r:id="rId60"/>
    <sheet name="58 - Environmental risk" sheetId="101" r:id="rId61"/>
    <sheet name="59 - Social risk" sheetId="102" r:id="rId62"/>
    <sheet name="60 - Governance risk" sheetId="103" r:id="rId63"/>
    <sheet name="61 - transition risk - temp 1" sheetId="104" r:id="rId64"/>
    <sheet name="62 - transition risk - temp 2" sheetId="106" r:id="rId65"/>
    <sheet name="63 - transition risk - temp 3" sheetId="197" r:id="rId66"/>
    <sheet name="64 - transition risk - temp 4" sheetId="105" r:id="rId67"/>
    <sheet name="65 - Physical risk - temp 5" sheetId="107" r:id="rId68"/>
    <sheet name="66 - Summary of GAR - temp 6" sheetId="196" r:id="rId69"/>
    <sheet name="67 - Assets calc. GAR - temp 7" sheetId="195" r:id="rId70"/>
    <sheet name="68 - GAR KPIs - temp 8" sheetId="194" r:id="rId71"/>
    <sheet name="69 - Mitigation - temp 10" sheetId="108" r:id="rId72"/>
  </sheets>
  <definedNames>
    <definedName name="_xlnm._FilterDatabase" localSheetId="2" hidden="1">'Index '!$A$2:$D$89</definedName>
    <definedName name="_xlnm.Print_Area" localSheetId="12">'10 - EU CCyB1'!$B$2:$O$11</definedName>
    <definedName name="_xlnm.Print_Area" localSheetId="13">'11- EU CCyB2'!$B$2:$E$8</definedName>
    <definedName name="_xlnm.Print_Area" localSheetId="14">'12 - EU LR1'!$B$2:$E$20</definedName>
    <definedName name="_xlnm.Print_Area" localSheetId="19">'17 - EU LIQ1'!$B$2:$K$39</definedName>
    <definedName name="_xlnm.Print_Area" localSheetId="20">'18 - EU LIQ B '!$B$2:$D$12</definedName>
    <definedName name="_xlnm.Print_Area" localSheetId="21">'19 - EU LIQ2'!$B$2:$H$53</definedName>
    <definedName name="_xlnm.Print_Area" localSheetId="4">'2- EU OV1'!$B$2:$F$34</definedName>
    <definedName name="_xlnm.Print_Area" localSheetId="24">'22 - EU CR1'!$B$2:$R$30</definedName>
    <definedName name="_xlnm.Print_Area" localSheetId="25">'23 - EU CR1-A'!$B$2:$I$9</definedName>
    <definedName name="_xlnm.Print_Area" localSheetId="26">'24 - EU CR2'!$B$2:$E$11</definedName>
    <definedName name="_xlnm.Print_Area" localSheetId="27">'25 - EU CR2a'!$B$2:$G$19</definedName>
    <definedName name="_xlnm.Print_Area" localSheetId="28">'26 - EU CQ1'!$B$2:$K$19</definedName>
    <definedName name="_xlnm.Print_Area" localSheetId="29">'27 - EU CQ2'!$B$2:$D$7</definedName>
    <definedName name="_xlnm.Print_Area" localSheetId="30">'28 - EU CQ3'!$B$2:$O$30</definedName>
    <definedName name="_xlnm.Print_Area" localSheetId="31">'29 - EU CQ5'!$B$2:$I$27</definedName>
    <definedName name="_xlnm.Print_Area" localSheetId="32">'30 - EU CQ6'!$B$2:$N$26</definedName>
    <definedName name="_xlnm.Print_Area" localSheetId="36">'34 - EU CR3'!$B$2:$I$12</definedName>
    <definedName name="_xlnm.Print_Area" localSheetId="38">'36 - EU CR4'!$B$2:$I$23</definedName>
    <definedName name="_xlnm.Print_Area" localSheetId="39">'37 - EU CR5'!$B$2:$T$23</definedName>
    <definedName name="_xlnm.Print_Area" localSheetId="42">'40 - EU CCR2'!$B$2:$E$12</definedName>
    <definedName name="_xlnm.Print_Area" localSheetId="43">'41 - EU CCR3'!$B$2:$O$17</definedName>
    <definedName name="_xlnm.Print_Area" localSheetId="45">'43 - EU CCR8'!$B$2:$E$25</definedName>
    <definedName name="_xlnm.Print_Area" localSheetId="46">'44 - EU MR1 '!$B$2:$D$16</definedName>
    <definedName name="_xlnm.Print_Area" localSheetId="48">'46 - EU ORA '!$B$2:$D$9</definedName>
    <definedName name="_xlnm.Print_Area" localSheetId="49">'47 - EU OR1'!$B$2:$H$11</definedName>
    <definedName name="_xlnm.Print_Area" localSheetId="50">'48 - EU REMA'!$B$2:$T$33</definedName>
    <definedName name="_xlnm.Print_Area" localSheetId="51">'49 - EU REM1'!$B$2:$I$28</definedName>
    <definedName name="_xlnm.Print_Area" localSheetId="7">'5 - OVB'!$B$5:$D$17</definedName>
    <definedName name="_xlnm.Print_Area" localSheetId="52">'50 - EU REM2'!$B$2:$H$19</definedName>
    <definedName name="_xlnm.Print_Area" localSheetId="53">'51 - EU REM5 '!$B$2:$L$13</definedName>
    <definedName name="_xlnm.Print_Area" localSheetId="54">'52 - EU AE1'!$B$2:$J$16</definedName>
    <definedName name="_xlnm.Print_Area" localSheetId="55">'53 - EU AE2'!$B$2:$F$21</definedName>
    <definedName name="_xlnm.Print_Area" localSheetId="56">'54 - EU AE3'!$B$2:$D$7</definedName>
    <definedName name="_xlnm.Print_Area" localSheetId="59">'57 - EU IRRBB1'!$B$2:$G$13</definedName>
    <definedName name="_xlnm.Print_Area" localSheetId="60">'58 - Environmental risk'!$B$2:$D$27</definedName>
    <definedName name="_xlnm.Print_Area" localSheetId="61">'59 - Social risk'!$B$2:$D$26</definedName>
    <definedName name="_xlnm.Print_Area" localSheetId="62">'60 - Governance risk'!$B$2:$D$24</definedName>
    <definedName name="_xlnm.Print_Area" localSheetId="64">'62 - transition risk - temp 2'!$B$2:$S$24</definedName>
    <definedName name="_xlnm.Print_Area" localSheetId="66">'64 - transition risk - temp 4'!$B$1:$G$11</definedName>
    <definedName name="_xlnm.Print_Area" localSheetId="67">'65 - Physical risk - temp 5'!$B$2:$Q$35</definedName>
    <definedName name="_xlnm.Print_Area" localSheetId="10">'8 - EU CC2'!$B$2:$E$45</definedName>
    <definedName name="_xlnm.Print_Area" localSheetId="11">'9 - EU CCA'!$B$2:$O$51</definedName>
    <definedName name="_xlnm.Print_Titles" localSheetId="3">'1 - EU KM1'!$5:$5</definedName>
    <definedName name="_xlnm.Print_Titles" localSheetId="15">'13 - EU LR2'!$5:$6</definedName>
    <definedName name="_xlnm.Print_Titles" localSheetId="60">'58 - Environmental risk'!$6:$6</definedName>
    <definedName name="_xlnm.Print_Titles" localSheetId="61">'59 - Social risk'!$6:$6</definedName>
    <definedName name="_xlnm.Print_Titles" localSheetId="9">'7 - EU CC1'!$5:$5</definedName>
    <definedName name="_xlnm.Print_Titles" localSheetId="2">'Index '!$2:$3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42" l="1"/>
  <c r="F9" i="142"/>
  <c r="G9" i="142"/>
  <c r="H9" i="142"/>
  <c r="D9" i="142"/>
  <c r="F18" i="92" l="1"/>
  <c r="F17" i="92"/>
  <c r="F16" i="92"/>
  <c r="F15" i="92"/>
  <c r="F14" i="92"/>
  <c r="F21" i="92"/>
  <c r="F10" i="92"/>
  <c r="K11" i="164" l="1"/>
  <c r="E9" i="171"/>
  <c r="D9" i="171"/>
  <c r="G9" i="171"/>
  <c r="D51" i="132"/>
  <c r="D39" i="132"/>
  <c r="D34" i="132"/>
  <c r="D14" i="132"/>
  <c r="D26" i="132"/>
  <c r="E10" i="173"/>
  <c r="F10" i="173"/>
  <c r="G10" i="173"/>
  <c r="H10" i="173"/>
  <c r="D10" i="173"/>
  <c r="E27" i="172"/>
  <c r="F27" i="172"/>
  <c r="G27" i="172"/>
  <c r="H27" i="172"/>
  <c r="I27" i="172"/>
  <c r="D27" i="172"/>
  <c r="E30" i="171"/>
  <c r="H30" i="171"/>
  <c r="I30" i="171"/>
  <c r="M30" i="171"/>
  <c r="D30" i="171"/>
  <c r="G23" i="171"/>
  <c r="G30" i="171"/>
  <c r="O23" i="171"/>
  <c r="O30" i="171"/>
  <c r="D23" i="171"/>
  <c r="F9" i="171"/>
  <c r="F30" i="171"/>
  <c r="H9" i="171"/>
  <c r="I9" i="171"/>
  <c r="J9" i="171"/>
  <c r="J30" i="171"/>
  <c r="K9" i="171"/>
  <c r="K30" i="171"/>
  <c r="L9" i="171"/>
  <c r="L30" i="171"/>
  <c r="M9" i="171"/>
  <c r="N9" i="171"/>
  <c r="N30" i="171"/>
  <c r="O9" i="171"/>
  <c r="E9" i="145"/>
  <c r="E18" i="145"/>
  <c r="F9" i="145"/>
  <c r="F18" i="145"/>
  <c r="G9" i="145"/>
  <c r="G18" i="145"/>
  <c r="H9" i="145"/>
  <c r="H18" i="145"/>
  <c r="I9" i="145"/>
  <c r="I18" i="145"/>
  <c r="J9" i="145"/>
  <c r="J18" i="145"/>
  <c r="K9" i="145"/>
  <c r="K18" i="145"/>
  <c r="D9" i="145"/>
  <c r="D18" i="145"/>
  <c r="D18" i="144"/>
  <c r="D11" i="143"/>
  <c r="E23" i="141"/>
  <c r="F23" i="141"/>
  <c r="F30" i="141" s="1"/>
  <c r="G23" i="141"/>
  <c r="H23" i="141"/>
  <c r="I23" i="141"/>
  <c r="J23" i="141"/>
  <c r="K23" i="141"/>
  <c r="L23" i="141"/>
  <c r="L30" i="141" s="1"/>
  <c r="M23" i="141"/>
  <c r="M30" i="141" s="1"/>
  <c r="N23" i="141"/>
  <c r="O23" i="141"/>
  <c r="P23" i="141"/>
  <c r="Q23" i="141"/>
  <c r="R23" i="141"/>
  <c r="R30" i="141" s="1"/>
  <c r="D23" i="141"/>
  <c r="E9" i="141"/>
  <c r="F9" i="141"/>
  <c r="G9" i="141"/>
  <c r="H9" i="141"/>
  <c r="H30" i="141" s="1"/>
  <c r="I9" i="141"/>
  <c r="I30" i="141" s="1"/>
  <c r="J9" i="141"/>
  <c r="J30" i="141" s="1"/>
  <c r="K9" i="141"/>
  <c r="K30" i="141" s="1"/>
  <c r="L9" i="141"/>
  <c r="M9" i="141"/>
  <c r="N9" i="141"/>
  <c r="O9" i="141"/>
  <c r="O30" i="141" s="1"/>
  <c r="P9" i="141"/>
  <c r="P30" i="141" s="1"/>
  <c r="Q9" i="141"/>
  <c r="Q30" i="141" s="1"/>
  <c r="R9" i="141"/>
  <c r="D9" i="141"/>
  <c r="O18" i="186"/>
  <c r="O16" i="186"/>
  <c r="O14" i="186"/>
  <c r="O9" i="186"/>
  <c r="O20" i="186"/>
  <c r="O12" i="186"/>
  <c r="O10" i="186"/>
  <c r="D6" i="158"/>
  <c r="E6" i="158"/>
  <c r="I16" i="154"/>
  <c r="J16" i="154"/>
  <c r="K16" i="154"/>
  <c r="H16" i="154"/>
  <c r="D48" i="93"/>
  <c r="D49" i="93"/>
  <c r="D50" i="93"/>
  <c r="D45" i="93"/>
  <c r="D44" i="93"/>
  <c r="D43" i="93"/>
  <c r="D42" i="93"/>
  <c r="D46" i="93"/>
  <c r="M20" i="186"/>
  <c r="N9" i="186"/>
  <c r="N20" i="186"/>
  <c r="M9" i="186"/>
  <c r="L9" i="186"/>
  <c r="L20" i="186"/>
  <c r="K9" i="186"/>
  <c r="K20" i="186"/>
  <c r="J9" i="186"/>
  <c r="J20" i="186"/>
  <c r="I9" i="186"/>
  <c r="I20" i="186"/>
  <c r="H9" i="186"/>
  <c r="H20" i="186"/>
  <c r="G9" i="186"/>
  <c r="G20" i="186"/>
  <c r="F9" i="186"/>
  <c r="F20" i="186"/>
  <c r="E9" i="186"/>
  <c r="E20" i="186"/>
  <c r="D9" i="186"/>
  <c r="D20" i="186" s="1"/>
  <c r="D8" i="185"/>
  <c r="D14" i="185" s="1"/>
  <c r="F33" i="92"/>
  <c r="F32" i="92"/>
  <c r="F31" i="92"/>
  <c r="F30" i="92"/>
  <c r="F29" i="92"/>
  <c r="F28" i="92"/>
  <c r="F27" i="92"/>
  <c r="F26" i="92"/>
  <c r="F25" i="92"/>
  <c r="F24" i="92"/>
  <c r="F23" i="92"/>
  <c r="F22" i="92"/>
  <c r="F20" i="92"/>
  <c r="F19" i="92"/>
  <c r="F13" i="92"/>
  <c r="F12" i="92"/>
  <c r="F11" i="92"/>
  <c r="F9" i="92"/>
  <c r="F8" i="92"/>
  <c r="F7" i="92"/>
  <c r="N30" i="141" l="1"/>
  <c r="E30" i="141"/>
  <c r="D30" i="141"/>
  <c r="G30" i="141"/>
</calcChain>
</file>

<file path=xl/sharedStrings.xml><?xml version="1.0" encoding="utf-8"?>
<sst xmlns="http://schemas.openxmlformats.org/spreadsheetml/2006/main" count="3636" uniqueCount="2053">
  <si>
    <t>Disclaimer</t>
  </si>
  <si>
    <r>
      <t>This publication has been prepared by A/S Arbejdernes Landsbank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t>
    </r>
    <r>
      <rPr>
        <sz val="11"/>
        <color rgb="FF000000"/>
        <rFont val="Calibri"/>
        <family val="2"/>
      </rPr>
      <t xml:space="preserve"> </t>
    </r>
  </si>
  <si>
    <t>Disclosure reference date</t>
  </si>
  <si>
    <t>Date</t>
  </si>
  <si>
    <t>31 December 2023</t>
  </si>
  <si>
    <t>Disclosure reference period</t>
  </si>
  <si>
    <t>Quartely</t>
  </si>
  <si>
    <t>October 1 to December 31, 2023</t>
  </si>
  <si>
    <t>Semi-annual</t>
  </si>
  <si>
    <t>July 1 to December 31, 2023</t>
  </si>
  <si>
    <t>Annual</t>
  </si>
  <si>
    <t>January 1 to Decmber 31, 2023</t>
  </si>
  <si>
    <t>Reporting currency</t>
  </si>
  <si>
    <t>Currency</t>
  </si>
  <si>
    <t>DKK</t>
  </si>
  <si>
    <t>Name of disclosing institution</t>
  </si>
  <si>
    <t>Name</t>
  </si>
  <si>
    <t>A/S Arbejdernes Landsbank</t>
  </si>
  <si>
    <t>LEI-code of disclosing institution</t>
  </si>
  <si>
    <t>LEI-code</t>
  </si>
  <si>
    <t>549300D6BJ7XOO03RR69</t>
  </si>
  <si>
    <t>The institution's Additional Pillar 3 Disclosures as at December 31, 2023 have been prepared in accordance with the Groups guideline for disclosure of Pillar 3 information which is based on EU regulation 2019/876 of the European Parliament and of the Council of 20 May 2019 amending EU regulation No 575/2013 and EU Commission Implementing Regulation 2021/637 of 15 March 2021. The guideline sets out the institution's procedures for Additional Pillar 3 Disclosures.
February 8, 2024
Gry Bandholm
Executive Bank Director</t>
  </si>
  <si>
    <t>Content</t>
  </si>
  <si>
    <t>Type</t>
  </si>
  <si>
    <t>Disclosure of key metrics and overview of risk-weighted exposure amounts</t>
  </si>
  <si>
    <t>EU KM1</t>
  </si>
  <si>
    <t>Quantitative</t>
  </si>
  <si>
    <t>Key metrics template</t>
  </si>
  <si>
    <t>Page 1</t>
  </si>
  <si>
    <t>EU OV1</t>
  </si>
  <si>
    <t>Overview of total risk exposure amounts</t>
  </si>
  <si>
    <t>Page 2</t>
  </si>
  <si>
    <t>EU OVC</t>
  </si>
  <si>
    <t>Qualitative</t>
  </si>
  <si>
    <t>ICAAP information</t>
  </si>
  <si>
    <t>Page 3</t>
  </si>
  <si>
    <t>Disclosure of risk management objectives and policies</t>
  </si>
  <si>
    <t>EU OVA</t>
  </si>
  <si>
    <t>Institution risk management approach</t>
  </si>
  <si>
    <t>Page 4</t>
  </si>
  <si>
    <t>EU OVB</t>
  </si>
  <si>
    <t>Disclosure on governance arrangements</t>
  </si>
  <si>
    <t>Page 5</t>
  </si>
  <si>
    <t>Disclosure of the scope of application</t>
  </si>
  <si>
    <t>EU PV1</t>
  </si>
  <si>
    <t>Prudent valuation adjustments (PVA)</t>
  </si>
  <si>
    <t>Page 6</t>
  </si>
  <si>
    <t>Disclosure of own funds</t>
  </si>
  <si>
    <t>EU CC1</t>
  </si>
  <si>
    <t>Composition of regulatory own funds</t>
  </si>
  <si>
    <t>Page 7</t>
  </si>
  <si>
    <t>EU CC2</t>
  </si>
  <si>
    <t>Reconciliation of regulatory own funds to balance sheet in the audited financial statements</t>
  </si>
  <si>
    <t>Page 8</t>
  </si>
  <si>
    <t>EU CCA</t>
  </si>
  <si>
    <t>Main features of regulatory own funds instruments and eligible liabilities instruments</t>
  </si>
  <si>
    <t xml:space="preserve">Page 9 </t>
  </si>
  <si>
    <t>Disclosure of information on countercyclical capital buffers</t>
  </si>
  <si>
    <t>EU CCyB1</t>
  </si>
  <si>
    <t>Geographical distribution of credit exposures relevant for the calculation of the countercyclical buffer</t>
  </si>
  <si>
    <t>Page 10</t>
  </si>
  <si>
    <t>EY CCyB2</t>
  </si>
  <si>
    <t>Amount of institution-specific countercyclical capital buffer</t>
  </si>
  <si>
    <t>Page 11</t>
  </si>
  <si>
    <t>Disclosure of leverage</t>
  </si>
  <si>
    <t>EU LR1</t>
  </si>
  <si>
    <t>LRSum: Summary reconciliation of accounting assets and leverage ratio exposures</t>
  </si>
  <si>
    <t>Page 12</t>
  </si>
  <si>
    <t>EU LR2</t>
  </si>
  <si>
    <t>LRCom: Leverage ratio common disclosure</t>
  </si>
  <si>
    <t>Page 13</t>
  </si>
  <si>
    <t>EU LR3</t>
  </si>
  <si>
    <t>LRSpl: Split-up of on balance sheet exposures (excluding derivatives, SFTs and exempted exposures)</t>
  </si>
  <si>
    <t>Page 14</t>
  </si>
  <si>
    <t>EU LRA</t>
  </si>
  <si>
    <t>Disclosure of LR qualitative information</t>
  </si>
  <si>
    <t>Page 15</t>
  </si>
  <si>
    <t>Disclosure of liquidity requirements</t>
  </si>
  <si>
    <t>EU LIQA</t>
  </si>
  <si>
    <t>Liquidity risk management</t>
  </si>
  <si>
    <t>Page 16</t>
  </si>
  <si>
    <t>EU LIQ1</t>
  </si>
  <si>
    <t>Quantitative information of LCR</t>
  </si>
  <si>
    <t>Page 17</t>
  </si>
  <si>
    <t>EU LIQB</t>
  </si>
  <si>
    <t>Qualitative information on LCR, which complements template EU LIQ1.</t>
  </si>
  <si>
    <t>Page 18</t>
  </si>
  <si>
    <t>EU LIQ2</t>
  </si>
  <si>
    <t>Net Stable Funding Ratio</t>
  </si>
  <si>
    <t>Page 19</t>
  </si>
  <si>
    <t>Disclosure of exposurers to credit risk, dilutionrisk and credit quality</t>
  </si>
  <si>
    <t>EU CRA</t>
  </si>
  <si>
    <t>General qualitative information about credit risk</t>
  </si>
  <si>
    <t>Page 20</t>
  </si>
  <si>
    <t>EU CRB</t>
  </si>
  <si>
    <t>Additional disclosure related to the credit quality of assets</t>
  </si>
  <si>
    <t>Page 21</t>
  </si>
  <si>
    <t>EU CR1</t>
  </si>
  <si>
    <t xml:space="preserve">Performing and non-performing exposures and related provisions. </t>
  </si>
  <si>
    <t>Page 22</t>
  </si>
  <si>
    <t>EU CR1-A</t>
  </si>
  <si>
    <t>Maturity of exposures</t>
  </si>
  <si>
    <t>Page 23</t>
  </si>
  <si>
    <t>EU CR2</t>
  </si>
  <si>
    <t>Changes in the stock of non-performing loans and advances</t>
  </si>
  <si>
    <t>Page 24</t>
  </si>
  <si>
    <t>EU CR2a</t>
  </si>
  <si>
    <t>Changes in the stock of non-performing loans and advances and related net accumulated recoveries</t>
  </si>
  <si>
    <t>Page 25</t>
  </si>
  <si>
    <t>EU CQ1</t>
  </si>
  <si>
    <t>Credit quality of forborne exposures</t>
  </si>
  <si>
    <t>Page 26</t>
  </si>
  <si>
    <t>EU CQ2</t>
  </si>
  <si>
    <t>Quality of forbearance</t>
  </si>
  <si>
    <t>Page 27</t>
  </si>
  <si>
    <t>EU CQ3</t>
  </si>
  <si>
    <t>Credit quality of performing and non-performing exposures by past due days</t>
  </si>
  <si>
    <t>Page 28</t>
  </si>
  <si>
    <t>EU CQ5</t>
  </si>
  <si>
    <t>Credit quality of loans and advances to non-financial corporations by industry</t>
  </si>
  <si>
    <t>Page 29</t>
  </si>
  <si>
    <t>EU CQ6</t>
  </si>
  <si>
    <t xml:space="preserve">Collateral valuation - loans and advances </t>
  </si>
  <si>
    <t>Page 30</t>
  </si>
  <si>
    <t>EU CQ7</t>
  </si>
  <si>
    <t xml:space="preserve">Collateral obtained by taking possession and execution processes </t>
  </si>
  <si>
    <t>Page 31</t>
  </si>
  <si>
    <t>EU CQ8</t>
  </si>
  <si>
    <t>Collateral obtained by taking possession and execution processes – vintage breakdown</t>
  </si>
  <si>
    <t>Page 32</t>
  </si>
  <si>
    <t>Disclosure of the use of credit risk mitigation techniques</t>
  </si>
  <si>
    <t>EU CRC</t>
  </si>
  <si>
    <t>Qualitative disclosure requirements related to CRM techniques</t>
  </si>
  <si>
    <t>Page 33</t>
  </si>
  <si>
    <t>EU CR3</t>
  </si>
  <si>
    <t>CRM techniques overview:  Disclosure of the use of credit risk mitigation techniques</t>
  </si>
  <si>
    <t>Page 34</t>
  </si>
  <si>
    <t>Disclosure of the use of standardised approach</t>
  </si>
  <si>
    <t>EU CRD</t>
  </si>
  <si>
    <t>Qualitative disclosure requirements related to the standardised model</t>
  </si>
  <si>
    <t>Page 35</t>
  </si>
  <si>
    <t>EU CR4</t>
  </si>
  <si>
    <t>Standardised approach – Credit risk exposure and CRM effects</t>
  </si>
  <si>
    <t>Page 36</t>
  </si>
  <si>
    <t>EU CR5</t>
  </si>
  <si>
    <t>Standardised approach</t>
  </si>
  <si>
    <t>Page 37</t>
  </si>
  <si>
    <t>Disclosure of exposures to counterparty credit risk</t>
  </si>
  <si>
    <t>EU CCRA</t>
  </si>
  <si>
    <t>Qualitative disclosure related to counterparty credit risk</t>
  </si>
  <si>
    <t>Page 38</t>
  </si>
  <si>
    <t>EU CCR1</t>
  </si>
  <si>
    <t>Analysis of CCR exposure by approach</t>
  </si>
  <si>
    <t>Page 39</t>
  </si>
  <si>
    <t>EU CCR2</t>
  </si>
  <si>
    <t>Transactions subject to own funds requirements for CVA risk</t>
  </si>
  <si>
    <t>Page 40</t>
  </si>
  <si>
    <t>EU CCR3</t>
  </si>
  <si>
    <t>Standardised approach – CCR exposures by regulatory exposure class and risk weight</t>
  </si>
  <si>
    <t>Page 41</t>
  </si>
  <si>
    <t>EU CCR5</t>
  </si>
  <si>
    <t>Composition of collateral for CCR exposures</t>
  </si>
  <si>
    <t>Page 42</t>
  </si>
  <si>
    <t>EU CCR8</t>
  </si>
  <si>
    <t>Exposures to CCPs</t>
  </si>
  <si>
    <t>Page 43</t>
  </si>
  <si>
    <t>Disclosure of use of standardised approach and internal model for market risk</t>
  </si>
  <si>
    <t>EU MR1</t>
  </si>
  <si>
    <t>Market risk under the standardised approach</t>
  </si>
  <si>
    <t>Page 44</t>
  </si>
  <si>
    <t>EU MRA</t>
  </si>
  <si>
    <t>Qualitative disclosure related to market risk</t>
  </si>
  <si>
    <t>Page 45</t>
  </si>
  <si>
    <t>Disclosure of operationel risk</t>
  </si>
  <si>
    <t>EU ORA</t>
  </si>
  <si>
    <t>Qualitative information on operational risk</t>
  </si>
  <si>
    <t>Page 46</t>
  </si>
  <si>
    <t>EU OR1</t>
  </si>
  <si>
    <t>Operational risk own funds requirements and risk-weighted exposure amounts</t>
  </si>
  <si>
    <t>Page 47</t>
  </si>
  <si>
    <t>Disclosure of remuneration policy</t>
  </si>
  <si>
    <t>EU REMA</t>
  </si>
  <si>
    <t>Remuneration policy</t>
  </si>
  <si>
    <t>Page 48</t>
  </si>
  <si>
    <t>EU REM1</t>
  </si>
  <si>
    <t xml:space="preserve">Remuneration awarded for the financial year </t>
  </si>
  <si>
    <t>Page 49</t>
  </si>
  <si>
    <t>EU REM2</t>
  </si>
  <si>
    <t>Special payments  to staff whose professional activities have a material impact on institutions’ risk profile (identified staff)</t>
  </si>
  <si>
    <t>Page 50</t>
  </si>
  <si>
    <t>EU REM5</t>
  </si>
  <si>
    <t>Information on remuneration of staff whose professional activities have a material impact on institutions’ risk profile (identified staff)</t>
  </si>
  <si>
    <t>Page 51</t>
  </si>
  <si>
    <t>Disclosure of encumbered and unencombered assets</t>
  </si>
  <si>
    <t>EU AE1</t>
  </si>
  <si>
    <t>Encumbered and unencumbered assets</t>
  </si>
  <si>
    <t>Page 52</t>
  </si>
  <si>
    <t>EU AE2</t>
  </si>
  <si>
    <t>Collateral received and own debt securities issued</t>
  </si>
  <si>
    <t>Page 53</t>
  </si>
  <si>
    <t>EU AE3</t>
  </si>
  <si>
    <t>Sources of encumbrance</t>
  </si>
  <si>
    <t>Page 54</t>
  </si>
  <si>
    <t>EU AE4</t>
  </si>
  <si>
    <t>Accompanying narrative information</t>
  </si>
  <si>
    <t>Page 55</t>
  </si>
  <si>
    <t>Disclosure of interest rate risk in the banking book</t>
  </si>
  <si>
    <t>EU IRRBBA</t>
  </si>
  <si>
    <t>Qualitative information on interest rate risk of non-trading book activities</t>
  </si>
  <si>
    <t>Page 56</t>
  </si>
  <si>
    <t>EU IRRBB1</t>
  </si>
  <si>
    <t>Interest rate risks of non-trading book activities</t>
  </si>
  <si>
    <t>Page 57</t>
  </si>
  <si>
    <t>Disclosure of ESG risks</t>
  </si>
  <si>
    <t>Table 1</t>
  </si>
  <si>
    <t>Qualitative information on Environmental risk</t>
  </si>
  <si>
    <t>Page 58</t>
  </si>
  <si>
    <t>Table 2</t>
  </si>
  <si>
    <t>Qualitative information on Social risk</t>
  </si>
  <si>
    <t>Page 59</t>
  </si>
  <si>
    <t>Table 3</t>
  </si>
  <si>
    <t>Qualitative information on Governance risk</t>
  </si>
  <si>
    <t>Page 60</t>
  </si>
  <si>
    <t>Template 1</t>
  </si>
  <si>
    <t>Banking book- Climate Change transition risk: Credit quality of exposures by sector, emissions and residual maturity</t>
  </si>
  <si>
    <t>Page 61</t>
  </si>
  <si>
    <t>Template 2</t>
  </si>
  <si>
    <t>Banking book - Climate change transition risk: Loans collateralised by immovable property - Energy efficiency of the collateral</t>
  </si>
  <si>
    <t>Page 62</t>
  </si>
  <si>
    <t>Template 3</t>
  </si>
  <si>
    <t>Banking book - Climate change transition risk: Alignment metrics</t>
  </si>
  <si>
    <t>Page 63</t>
  </si>
  <si>
    <t>Template 4</t>
  </si>
  <si>
    <t>Banking book - Climate change transition risk: Exposures to top 20 carbon-intensive firms</t>
  </si>
  <si>
    <t>Page 64</t>
  </si>
  <si>
    <t>Template 5</t>
  </si>
  <si>
    <t>Banking book - Climate change physical risk: Exposures subject to physical risk</t>
  </si>
  <si>
    <t>Page 65</t>
  </si>
  <si>
    <t>Template 6</t>
  </si>
  <si>
    <t>Summary of GAR (Green asset ratio) KPIs</t>
  </si>
  <si>
    <t>Page 66</t>
  </si>
  <si>
    <t>Template 7</t>
  </si>
  <si>
    <t>Mitigating actions: Assets for the calculation of GAR</t>
  </si>
  <si>
    <t>Page 67</t>
  </si>
  <si>
    <t>Template 8</t>
  </si>
  <si>
    <t>GAR KPIs (%)</t>
  </si>
  <si>
    <t>Page 68</t>
  </si>
  <si>
    <t>Template 10</t>
  </si>
  <si>
    <t>Other climate change mitigating actions that are not covered in the EU Taxonomy</t>
  </si>
  <si>
    <t>Page 69</t>
  </si>
  <si>
    <t xml:space="preserve">Point of attention: </t>
  </si>
  <si>
    <t>There are no differences between the consolidation basis for accounting purposes and consolidation in accordance with the CRR. Consequently template EU LI1, EU LI2, EU LI3, EU LIA and LIB are not relevant for Arbejdernes Landsbank and are therefore omitted.</t>
  </si>
  <si>
    <t>EU KM1 - Key metrics template</t>
  </si>
  <si>
    <t>Return to index</t>
  </si>
  <si>
    <t>(DKK mio.)</t>
  </si>
  <si>
    <t>30 September 2023</t>
  </si>
  <si>
    <t>30 June 2023</t>
  </si>
  <si>
    <t>31 March 2023</t>
  </si>
  <si>
    <t>31 December 2022</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</si>
  <si>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</si>
  <si>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</si>
  <si>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</si>
  <si>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</si>
  <si>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</si>
  <si>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</si>
  <si>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</si>
  <si>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</si>
  <si>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</si>
  <si>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</si>
  <si>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</si>
  <si>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</si>
  <si>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</si>
  <si>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</si>
  <si>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</si>
  <si>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</si>
  <si>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</si>
  <si>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</si>
  <si>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</si>
  <si>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</si>
  <si>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</si>
  <si>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</si>
  <si>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</si>
  <si>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</si>
  <si>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</si>
  <si>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</si>
  <si>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</si>
  <si>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</si>
  <si>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</si>
  <si>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</si>
  <si>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</si>
  <si>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</si>
  <si>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</si>
  <si>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</si>
  <si>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</si>
  <si>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</si>
  <si>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</si>
  <si>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</si>
  <si>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</si>
  <si>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</si>
  <si>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</si>
  <si>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</si>
  <si>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</si>
  <si>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</si>
  <si>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</si>
  <si>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</si>
  <si>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</si>
  <si>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</si>
  <si>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</si>
  <si>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</si>
  <si>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</si>
  <si>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</si>
  <si>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</si>
  <si>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</si>
  <si>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</si>
  <si>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</si>
  <si>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</si>
  <si>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</si>
  <si>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EU OV1 – Overview of total risk exposure amounts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</si>
  <si>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</si>
  <si>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</si>
  <si>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</si>
  <si>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</si>
  <si>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</si>
  <si>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</si>
  <si>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</si>
  <si>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</si>
  <si>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</si>
  <si>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</si>
  <si>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</si>
  <si>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</si>
  <si>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</si>
  <si>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</si>
  <si>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</si>
  <si>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</si>
  <si>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</si>
  <si>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</si>
  <si>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</si>
  <si>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</si>
  <si>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</si>
  <si>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</si>
  <si>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</si>
  <si>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</si>
  <si>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</si>
  <si>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</si>
  <si>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</si>
  <si>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</si>
  <si>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</si>
  <si>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</si>
  <si>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</si>
  <si>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</si>
  <si>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</si>
  <si>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</si>
  <si>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</si>
  <si>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EU OVC - ICAAP information</t>
  </si>
  <si>
    <t>Internal Capital Adequacy Assessment Process +ongoing assessment of the bank's risks, how the bank intends to mitigate those risks and how much current and future capital is necessary having considered other mitigating factors</t>
  </si>
  <si>
    <t xml:space="preserve">Legal basis </t>
  </si>
  <si>
    <t>Explanation</t>
  </si>
  <si>
    <t>Free format</t>
  </si>
  <si>
    <t>Article 438(a) CRR</t>
  </si>
  <si>
    <t>Approach to assessing the adequacy of the internal capital</t>
  </si>
  <si>
    <t>Article 438(c) CRR</t>
  </si>
  <si>
    <t>Upon demand from the relevant competent authority, the result of the institution's internal capital adequacy assessment process</t>
  </si>
  <si>
    <t>EU OVA - Instructions for disclosure of risk management objectives and policies</t>
  </si>
  <si>
    <t>Legal references and instructions</t>
  </si>
  <si>
    <t>Free Format</t>
  </si>
  <si>
    <t>Row number</t>
  </si>
  <si>
    <t>(a)</t>
  </si>
  <si>
    <r>
      <t xml:space="preserve">The concise risk statement approved by the management body </t>
    </r>
    <r>
      <rPr>
        <b/>
        <sz val="11"/>
        <color theme="1"/>
        <rFont val="Calibri"/>
        <family val="2"/>
        <scheme val="minor"/>
      </rPr>
      <t xml:space="preserve"> </t>
    </r>
    <r>
      <rPr>
        <sz val="11"/>
        <color theme="1"/>
        <rFont val="Calibri"/>
        <family val="2"/>
        <scheme val="minor"/>
      </rPr>
      <t>in the application of point (f) of Article 435(1) CRR shall describe how the business model determines and interacts with the overall risk profile: for instance, the key risks related to the business model and how each of these risks is reflected and described in the risk disclosures, or how the risk profile of the institution interacts with the risk tolerance approved by the management body.</t>
    </r>
  </si>
  <si>
    <t>Within the risk statement in the application of point (f) of Article 435(1) CRR, institutions shall also disclose the nature, extent, purpose and economic substance of material transactions within the group, affiliates and related parties. The disclosure shall be limited to transactions that have a material impact on the risk profile of the institution (including reputational risk) or the distribution of risks within the group. Institutions shall also include key ratios and figures that show how the risk profile of the institution interacts with the risk tolerance set by the management body.</t>
  </si>
  <si>
    <t>(b)</t>
  </si>
  <si>
    <t xml:space="preserve">Information to be disclosed in the application of point (b) of Article 435(1) CRR includes the risk governance structure for each type of risk: responsibilities attributed throughout the institution (including, where relevant, oversight and delegation of authority and breakdown of responsibilities between the management body, the business lines and the risk management function by type of risk, business unit, and other relevant information); relationships between the bodies and functions involved in risk management processes (including, as appropriate, the management body, risk committee, risk management function, compliance function, internal audit function); and the organisational and internal control procedures. </t>
  </si>
  <si>
    <t xml:space="preserve">When disclosing the structure and organisation of the relevant risk management function, institutions shall complement the disclosure with the following information: </t>
  </si>
  <si>
    <r>
      <t>-</t>
    </r>
    <r>
      <rPr>
        <sz val="11"/>
        <color theme="1"/>
        <rFont val="Calibri"/>
        <family val="2"/>
        <scheme val="minor"/>
      </rPr>
      <t xml:space="preserve">       Information on the overall internal control framework and how its control functions are organised (authority, resources, statute, independence), the major tasks they perform, and any actual and planned material changes to these functions; </t>
    </r>
  </si>
  <si>
    <t xml:space="preserve">-       The approved limits of risks to which the institution is exposed; </t>
  </si>
  <si>
    <r>
      <t>-</t>
    </r>
    <r>
      <rPr>
        <sz val="11"/>
        <color theme="1"/>
        <rFont val="Calibri"/>
        <family val="2"/>
        <scheme val="minor"/>
      </rPr>
      <t>       Changes of the heads of internal control, risk management, compliance and internal audit.</t>
    </r>
  </si>
  <si>
    <r>
      <t>-</t>
    </r>
    <r>
      <rPr>
        <sz val="11"/>
        <color theme="1"/>
        <rFont val="Calibri"/>
        <family val="2"/>
        <scheme val="minor"/>
      </rPr>
      <t>       Channels to communicate, decline and enforce the risk culture within the institution (for instance, whether there are codes of conduct, manuals containing operating limits or procedures to treat violations or breaches of risk thresholds or procedures to raise and share risk issues between business lines and risk functions).</t>
    </r>
  </si>
  <si>
    <t>(c)</t>
  </si>
  <si>
    <t>The declaration that institutions shall disclose in compliance with point (e) of Article 435(1)  CRR, on the adequacy of the risk management arrangements, has to be approved by the management body and provide assurance that the risk management systems put in place are adequate taking into account the institution’s risk profile and its strategy.</t>
  </si>
  <si>
    <t>(d)</t>
  </si>
  <si>
    <t xml:space="preserve">As part of the disclosures required in point (c) of Article 435(1) CRR, institutions shall disclose the scope and nature of risk disclosure and/or measurement systems and the description of the flow on risk to the management body and senior management. </t>
  </si>
  <si>
    <t>(e)</t>
  </si>
  <si>
    <t xml:space="preserve">When providing information on the main features of risk disclosure and measurement systems in the application of point (c) of Article 435(1) CRR, institutions shall disclose their policies regarding systematic and regular reviews of risk management strategies, and the periodical assessment of their effectiveness. </t>
  </si>
  <si>
    <t>(f)</t>
  </si>
  <si>
    <t xml:space="preserve">Disclosure on the strategies and processes to manage risk in the application of point (a) of Article 435(1) CRR shall include qualitative information on stress testing, such as the portfolios subject to stress testing, scenarios adopted and methodologies used, and the use of stress testing in risk management. </t>
  </si>
  <si>
    <t>(g)</t>
  </si>
  <si>
    <t xml:space="preserve">Institutions shall provide information on the strategies and processes to manage, hedge and mitigate risks, as well as on the monitoring of the effectiveness of hedges and mitigants in accordance with points (a) and (d) of Article 435(1) CRR for risks that arise from the institutions’ business model. </t>
  </si>
  <si>
    <t>EU OVB - Disclosure on governance arrangements</t>
  </si>
  <si>
    <t>Institutions shall disclose the number of directorships held by members of the management body in accordance with point (a) of Article 435(2) CRR. When disclosing this information, the following specifications apply:</t>
  </si>
  <si>
    <r>
      <t>-</t>
    </r>
    <r>
      <rPr>
        <sz val="11"/>
        <color theme="1"/>
        <rFont val="Calibri"/>
        <family val="2"/>
        <scheme val="minor"/>
      </rPr>
      <t>       Institutions shall disclose the number of directorships effectively held for each member of the management body (whether it is a group company or not, a qualifying holding or an institution within the same institutional protection scheme and whether the directorship is an executive or non-executive directorship) regardless of whether the directorship is with an entity that pursues or does not pursue a commercial objective;</t>
    </r>
  </si>
  <si>
    <r>
      <t>-</t>
    </r>
    <r>
      <rPr>
        <sz val="11"/>
        <color theme="1"/>
        <rFont val="Calibri"/>
        <family val="2"/>
        <scheme val="minor"/>
      </rPr>
      <t>       Where an additional directorship was approved by the competent authority, all institutions in which this member holds a directorship shall disclose this fact together with the name of the competent authority approving the additional directorship.</t>
    </r>
  </si>
  <si>
    <t>When disclosing information regarding the recruitment policy for the selection of members of the management body in accordance with point (b) of Article 435(2) CRR, institutions shall include information on the actual knowledge, skills and expertise of the members. Institutions shall include information on the policy possibly resulting from succession planning and on any foreseeable changes within the overall composition of the management body.</t>
  </si>
  <si>
    <t xml:space="preserve">When disclosing their diversity policy in accordance with point (c) of Article 435(2) CRR, institutions shall disclose information on the objectives and any relevant targets set out in that policy, and the extent to which those objectives and targets have been achieved. </t>
  </si>
  <si>
    <t xml:space="preserve">In particular institutions shall disclose the policy on gender diversity, including: </t>
  </si>
  <si>
    <r>
      <t>-</t>
    </r>
    <r>
      <rPr>
        <sz val="11"/>
        <color theme="1"/>
        <rFont val="Calibri"/>
        <family val="2"/>
        <scheme val="minor"/>
      </rPr>
      <t xml:space="preserve">       Where a target has been set for the underrepresented gender and for the policies regarding diversity in terms of age, educational background, professional background and geographical provenance, the target set, and the extent to which the targets are met. </t>
    </r>
  </si>
  <si>
    <r>
      <t>-</t>
    </r>
    <r>
      <rPr>
        <sz val="11"/>
        <color theme="1"/>
        <rFont val="Calibri"/>
        <family val="2"/>
        <scheme val="minor"/>
      </rPr>
      <t>       Where a target is not met, institutions shall disclose the reasons and, when relevant, the measures taken to meet the target within a certain time period.</t>
    </r>
  </si>
  <si>
    <t>Institution shall disclose if they have set up a separate risk committee, and the number of times the risk committee has met in accordance with point (d) of Article 435(2) CRR.</t>
  </si>
  <si>
    <t xml:space="preserve">As part of data on the information flow on risk to the management body in the application of point (e) of Article 435(2) CRR, institutions shall describe the process of the risk disclosure provided to the management body, particularly the frequency, scope and main content of risk exposure and how the management body was involved in defining the content to be disclosed. </t>
  </si>
  <si>
    <t>EU PV1 - Prudent valuation adjustments (PVA)</t>
  </si>
  <si>
    <t>At 31 December 2022 (DKK mio.)</t>
  </si>
  <si>
    <t>Risk category</t>
  </si>
  <si>
    <t>Category level AVA - Valuation uncertainty</t>
  </si>
  <si>
    <t>Total category level post-diversification</t>
  </si>
  <si>
    <t>Category level AVA</t>
  </si>
  <si>
    <t>Equity</t>
  </si>
  <si>
    <t>Interest Rates</t>
  </si>
  <si>
    <t>Foreign exchange</t>
  </si>
  <si>
    <t>Credit</t>
  </si>
  <si>
    <t>Commodities</t>
  </si>
  <si>
    <t>Unearned credit spreads AVA</t>
  </si>
  <si>
    <t>Investment and funding costs AVA</t>
  </si>
  <si>
    <t>Of which: Total core approach in the trading book</t>
  </si>
  <si>
    <t>Of which: Total core approach in the banking book</t>
  </si>
  <si>
    <t>Market price uncertainty</t>
  </si>
  <si>
    <t>Not applicable</t>
  </si>
  <si>
    <t>Close-out cost</t>
  </si>
  <si>
    <t>Concentrated positions</t>
  </si>
  <si>
    <t>Early termination</t>
  </si>
  <si>
    <t>Model risk</t>
  </si>
  <si>
    <t>Future administrative costs</t>
  </si>
  <si>
    <t>Total Additional Valuation Adjustments (AVAs)</t>
  </si>
  <si>
    <t>EU CC1 - Composition of regulatory own funds</t>
  </si>
  <si>
    <t>At 31 December 2023 (DKK mio.)</t>
  </si>
  <si>
    <t>Amounts</t>
  </si>
  <si>
    <t xml:space="preserve">Source based on reference numbers/letters of the balance sheet under the regulatory scope of consolidation </t>
  </si>
  <si>
    <t xml:space="preserve">                 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</si>
  <si>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</si>
  <si>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</si>
  <si>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</si>
  <si>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</si>
  <si>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</si>
  <si>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</si>
  <si>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</si>
  <si>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</si>
  <si>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</si>
  <si>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</si>
  <si>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</si>
  <si>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</si>
  <si>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</si>
  <si>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</si>
  <si>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 xml:space="preserve">                  Common Equity Tier 1 (CET1) capital: regulatory adjustments </t>
  </si>
  <si>
    <t>Additional value adjustments (negative amount)</t>
  </si>
  <si>
    <t>Intangible assets (net of related tax liability) (negative amount)</t>
  </si>
  <si>
    <t>(a) minus (d)</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</si>
  <si>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</si>
  <si>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</si>
  <si>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</si>
  <si>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</si>
  <si>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</si>
  <si>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</si>
  <si>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</si>
  <si>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</si>
  <si>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</si>
  <si>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</si>
  <si>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</si>
  <si>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</si>
  <si>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</si>
  <si>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</si>
  <si>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</si>
  <si>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</si>
  <si>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</si>
  <si>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</si>
  <si>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</si>
  <si>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</si>
  <si>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</si>
  <si>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</si>
  <si>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</si>
  <si>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</si>
  <si>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</si>
  <si>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</si>
  <si>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</si>
  <si>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</si>
  <si>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</si>
  <si>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</si>
  <si>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</si>
  <si>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 xml:space="preserve">                  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</si>
  <si>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</si>
  <si>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</si>
  <si>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</si>
  <si>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</si>
  <si>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</si>
  <si>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</si>
  <si>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</si>
  <si>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</si>
  <si>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</si>
  <si>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</si>
  <si>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</si>
  <si>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 xml:space="preserve">                   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</si>
  <si>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</si>
  <si>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</si>
  <si>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</si>
  <si>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</si>
  <si>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</si>
  <si>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</si>
  <si>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</si>
  <si>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</si>
  <si>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</si>
  <si>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</si>
  <si>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 xml:space="preserve">                  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</si>
  <si>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</si>
  <si>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</si>
  <si>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</si>
  <si>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</si>
  <si>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</si>
  <si>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</si>
  <si>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</si>
  <si>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</si>
  <si>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</si>
  <si>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</si>
  <si>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 xml:space="preserve">                  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</si>
  <si>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</si>
  <si>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</si>
  <si>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</si>
  <si>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</si>
  <si>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</si>
  <si>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Calibri"/>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</si>
  <si>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</si>
  <si>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</si>
  <si>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</si>
  <si>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</si>
  <si>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</si>
  <si>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</si>
  <si>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</si>
  <si>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 xml:space="preserve">                  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</si>
  <si>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</si>
  <si>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</si>
  <si>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</si>
  <si>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</si>
  <si>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</si>
  <si>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</si>
  <si>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</si>
  <si>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</si>
  <si>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</si>
  <si>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</si>
  <si>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</si>
  <si>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</si>
  <si>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 xml:space="preserve">                   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</si>
  <si>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</si>
  <si>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</si>
  <si>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</si>
  <si>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 xml:space="preserve">                   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</si>
  <si>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</si>
  <si>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</si>
  <si>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</si>
  <si>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</si>
  <si>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 xml:space="preserve">                  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</si>
  <si>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</si>
  <si>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</si>
  <si>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</si>
  <si>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</si>
  <si>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</si>
  <si>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</si>
  <si>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CC2 - Reconciliation of regulatory own funds to balance sheet in the audited financial statements</t>
  </si>
  <si>
    <t>Balance sheet as in published financial statements and under regulatory scope of consolidation</t>
  </si>
  <si>
    <t>Reference</t>
  </si>
  <si>
    <t>Assets - Breakdown by asset clases according to the balance sheet in the published financial statements</t>
  </si>
  <si>
    <t>Cash balances and demand deposits with central banks</t>
  </si>
  <si>
    <t xml:space="preserve">Due from credit institutions and central banks </t>
  </si>
  <si>
    <t xml:space="preserve">Loans, advances and other receivables at amortised cost </t>
  </si>
  <si>
    <t>Bonds at fair value</t>
  </si>
  <si>
    <t>Shares, etc.</t>
  </si>
  <si>
    <t>Investments in associates</t>
  </si>
  <si>
    <t>Assets linked to pooled schemes</t>
  </si>
  <si>
    <t>Intangible assets</t>
  </si>
  <si>
    <t>E</t>
  </si>
  <si>
    <t>Land and buildings</t>
  </si>
  <si>
    <t xml:space="preserve">Other property, plant and equipment </t>
  </si>
  <si>
    <t>Current tax assets</t>
  </si>
  <si>
    <t>Deferred tax assets</t>
  </si>
  <si>
    <t>F</t>
  </si>
  <si>
    <t>Temporary assets</t>
  </si>
  <si>
    <t xml:space="preserve">Other assets </t>
  </si>
  <si>
    <t>Prepayments and deferred income</t>
  </si>
  <si>
    <t>Total assets</t>
  </si>
  <si>
    <r>
      <t xml:space="preserve">Liabilities - </t>
    </r>
    <r>
      <rPr>
        <b/>
        <sz val="11"/>
        <color theme="1"/>
        <rFont val="Calibri"/>
        <family val="2"/>
        <scheme val="minor"/>
      </rPr>
      <t>Breakdown by liability clases according to the balance sheet in the published financial statements</t>
    </r>
  </si>
  <si>
    <t>Due to credit institutions and central banks</t>
  </si>
  <si>
    <t xml:space="preserve">Deposits and other payables </t>
  </si>
  <si>
    <t xml:space="preserve">Deposits in pooled schemes </t>
  </si>
  <si>
    <t>Issued bonds at amortised cost</t>
  </si>
  <si>
    <t>Other non-derivative financial liabilities at fair value</t>
  </si>
  <si>
    <t>Current tax liabilities</t>
  </si>
  <si>
    <t xml:space="preserve">Other liabilities </t>
  </si>
  <si>
    <t>Provisions</t>
  </si>
  <si>
    <t>Subordinated debt</t>
  </si>
  <si>
    <t xml:space="preserve">Total liabilities </t>
  </si>
  <si>
    <t>Shareholders' Equity</t>
  </si>
  <si>
    <t>Of which share capital</t>
  </si>
  <si>
    <t>A</t>
  </si>
  <si>
    <t>Of which Accumulated other comprehensive income (and other reserves)</t>
  </si>
  <si>
    <t>C</t>
  </si>
  <si>
    <t xml:space="preserve">Of which retained earnings </t>
  </si>
  <si>
    <t>B</t>
  </si>
  <si>
    <t>Holders af Additional Tier 1 instruments</t>
  </si>
  <si>
    <t>G</t>
  </si>
  <si>
    <t>Minority interests</t>
  </si>
  <si>
    <t>D</t>
  </si>
  <si>
    <t>Total liabilites and shareholders' equity</t>
  </si>
  <si>
    <t>EU CCA - Main features of regulatory own funds instruments and eligible liabilities instruments</t>
  </si>
  <si>
    <t>Issuer</t>
  </si>
  <si>
    <t>Arbejdernes Landsbank</t>
  </si>
  <si>
    <t>Vestjysk Bank</t>
  </si>
  <si>
    <t>Unique identifier (eg CUSIP, ISIN or Bloomberg identifier for private placement</t>
  </si>
  <si>
    <t>N/A</t>
  </si>
  <si>
    <t>DK0010304500</t>
  </si>
  <si>
    <t>DK0030484118</t>
  </si>
  <si>
    <t>DK0030510482</t>
  </si>
  <si>
    <t>DK0030525167</t>
  </si>
  <si>
    <t>DK0030497870</t>
  </si>
  <si>
    <t>DK0030448311</t>
  </si>
  <si>
    <t>DK0030442892</t>
  </si>
  <si>
    <t>DK0030525241</t>
  </si>
  <si>
    <t>DK0030527106</t>
  </si>
  <si>
    <t>DK0030484381</t>
  </si>
  <si>
    <t>DK0030515796</t>
  </si>
  <si>
    <t>DK0030514476</t>
  </si>
  <si>
    <t>DK0030490941</t>
  </si>
  <si>
    <t>DK0030522305</t>
  </si>
  <si>
    <t>DK0030522222</t>
  </si>
  <si>
    <t>DK0030512181</t>
  </si>
  <si>
    <t>DK0030524350</t>
  </si>
  <si>
    <t xml:space="preserve">2a </t>
  </si>
  <si>
    <t>Public or private placement</t>
  </si>
  <si>
    <t>Private</t>
  </si>
  <si>
    <t>Public</t>
  </si>
  <si>
    <t>Governing law(s) of the instrument</t>
  </si>
  <si>
    <t>Danish</t>
  </si>
  <si>
    <t>3a</t>
  </si>
  <si>
    <t>Contractual recognition of write down and conversion powers of resolution authorities</t>
  </si>
  <si>
    <t>Yes</t>
  </si>
  <si>
    <t>No</t>
  </si>
  <si>
    <t>Regulatory treatment</t>
  </si>
  <si>
    <t>Current treatment taking into account, where applicable, transitional CRR rules</t>
  </si>
  <si>
    <t xml:space="preserve">Common equity tier 1 </t>
  </si>
  <si>
    <t>Additional Tier 1</t>
  </si>
  <si>
    <t>Tier 2</t>
  </si>
  <si>
    <t>Senior preferred</t>
  </si>
  <si>
    <t>Senior non preferred</t>
  </si>
  <si>
    <t>Post-transitional CRR rules</t>
  </si>
  <si>
    <t>Eligible at solo/(sub-)consolidated/solo &amp;
(sub-)consolidated</t>
  </si>
  <si>
    <t>Solo &amp; Consolidated</t>
  </si>
  <si>
    <t>Consolidated</t>
  </si>
  <si>
    <t>Subconsolidated</t>
  </si>
  <si>
    <t>Instrument type (types to be specified by each jurisdiction)</t>
  </si>
  <si>
    <t>Share capital as published in Regulation (EU) No 575/2013 article 28</t>
  </si>
  <si>
    <t>Additional Tier 1 as published in Regulation (EU) No 575/2013 article 52</t>
  </si>
  <si>
    <t>Tier 2 as published in Regulation (EU) No 575/2013 article 63</t>
  </si>
  <si>
    <t>Senior preferred as published in Regulation (EU) No 575/2013 article 72b</t>
  </si>
  <si>
    <t>Senior non preferred as published in Regulation (EU) No 575/2013 article 72b</t>
  </si>
  <si>
    <t>Amount recognised in regulatory capital or eligible liabilities  (Currency in million, as of most recent reporting date)</t>
  </si>
  <si>
    <t>DKKm 2100</t>
  </si>
  <si>
    <t>DKK 1234</t>
  </si>
  <si>
    <t xml:space="preserve">DKKm 50 </t>
  </si>
  <si>
    <t xml:space="preserve">DKKm 380 </t>
  </si>
  <si>
    <t>DKKm 50</t>
  </si>
  <si>
    <t xml:space="preserve">DKKm 429 </t>
  </si>
  <si>
    <t>DKKm 124</t>
  </si>
  <si>
    <t xml:space="preserve">DKKm 900  </t>
  </si>
  <si>
    <t>DKKm 250</t>
  </si>
  <si>
    <t>DKKm 997</t>
  </si>
  <si>
    <t>DKKm 0</t>
  </si>
  <si>
    <t>DKKm 470</t>
  </si>
  <si>
    <t>DKKm 499</t>
  </si>
  <si>
    <t>DKKm 537</t>
  </si>
  <si>
    <t>DKKm 168</t>
  </si>
  <si>
    <t>DKKm 998</t>
  </si>
  <si>
    <t>DKKm 149</t>
  </si>
  <si>
    <t>Nominal amount of instrument</t>
  </si>
  <si>
    <t>DKKm 1000</t>
  </si>
  <si>
    <t>DKKm 140</t>
  </si>
  <si>
    <t>SEKm 700</t>
  </si>
  <si>
    <t>DKKm 500</t>
  </si>
  <si>
    <t>DKKm 180</t>
  </si>
  <si>
    <t>SEKm 800</t>
  </si>
  <si>
    <t>SEKm 250</t>
  </si>
  <si>
    <t xml:space="preserve">DKKm 1.000 </t>
  </si>
  <si>
    <t>EURm 20</t>
  </si>
  <si>
    <t>EU-9a</t>
  </si>
  <si>
    <t>Issue price</t>
  </si>
  <si>
    <t>EU-9b</t>
  </si>
  <si>
    <t>Redemption price</t>
  </si>
  <si>
    <t>Accounting classification</t>
  </si>
  <si>
    <t>Liability - Amortised Cost</t>
  </si>
  <si>
    <t>Original date of issuance</t>
  </si>
  <si>
    <t>April 27, 1919</t>
  </si>
  <si>
    <t>March 12, 2021</t>
  </si>
  <si>
    <t>August 16, 2022</t>
  </si>
  <si>
    <t>June 26, 2023</t>
  </si>
  <si>
    <t>January 24, 2022</t>
  </si>
  <si>
    <t>August 28, 2019</t>
  </si>
  <si>
    <t>May 21, 2019</t>
  </si>
  <si>
    <t>September 22, 2023</t>
  </si>
  <si>
    <t>March 11, 2021</t>
  </si>
  <si>
    <t>December 9, 2022</t>
  </si>
  <si>
    <t>November 9, 2022</t>
  </si>
  <si>
    <t>June 18, 2021</t>
  </si>
  <si>
    <t>February 9, 2023</t>
  </si>
  <si>
    <t>September 16, 2022</t>
  </si>
  <si>
    <t>April 26, 2023</t>
  </si>
  <si>
    <t>Perpetual or dated</t>
  </si>
  <si>
    <t>Perpetual</t>
  </si>
  <si>
    <t>Dated</t>
  </si>
  <si>
    <t>Original maturity date</t>
  </si>
  <si>
    <t>No Maturity Date</t>
  </si>
  <si>
    <t>August 28, 2029</t>
  </si>
  <si>
    <t>May 21, 2031</t>
  </si>
  <si>
    <t>June 26, 2033</t>
  </si>
  <si>
    <t>September 22, 2028</t>
  </si>
  <si>
    <t>March 11, 2025</t>
  </si>
  <si>
    <t>December 9, 2025</t>
  </si>
  <si>
    <t>May 9, 2026</t>
  </si>
  <si>
    <t>June 18, 2026</t>
  </si>
  <si>
    <t>February 9, 2027</t>
  </si>
  <si>
    <t>September 9, 2027</t>
  </si>
  <si>
    <t>April 26, 2028</t>
  </si>
  <si>
    <t>Issuer call subject to prior supervisory approval</t>
  </si>
  <si>
    <t>Optional call date, contingent call dates, and redemption amount</t>
  </si>
  <si>
    <t>March 12, 2026</t>
  </si>
  <si>
    <t>August 16, 2027</t>
  </si>
  <si>
    <t>June 26, 2028</t>
  </si>
  <si>
    <t>April 24, 2029</t>
  </si>
  <si>
    <t>August 28, 2024</t>
  </si>
  <si>
    <t>May 21, 2026</t>
  </si>
  <si>
    <t>September 22, 2027</t>
  </si>
  <si>
    <t>March 11, 2024</t>
  </si>
  <si>
    <t>December 9, 2024</t>
  </si>
  <si>
    <t>May 9, 2025</t>
  </si>
  <si>
    <t>June 18, 2025</t>
  </si>
  <si>
    <t>February 9, 2026</t>
  </si>
  <si>
    <t>September 16,2026</t>
  </si>
  <si>
    <t>April 26, 2027</t>
  </si>
  <si>
    <t>Subsequent call dates, if applicable</t>
  </si>
  <si>
    <t>At any time with 30 days' notice after March 12, 2026</t>
  </si>
  <si>
    <t>At any time between 15 and 45 days' notice after August 16, 2027</t>
  </si>
  <si>
    <t>At any time between 15 and 45 days' notice after June 26, 2028</t>
  </si>
  <si>
    <t>At any time between 15 and 45 days' notice after April 24, 2029</t>
  </si>
  <si>
    <t>At any time with 30 days' notice after August 28, 2024</t>
  </si>
  <si>
    <t>At any time between 15 and 60 days' notice after May 21, 2026</t>
  </si>
  <si>
    <t>At any time between 15 and 60 days' notice after June 26, 2028</t>
  </si>
  <si>
    <t>March 22, June 22, September 22, December 22, between 15 and 30 days' notice after September 22 2027</t>
  </si>
  <si>
    <t>At any time between 30 and 60 days' notice after March 11, 2024</t>
  </si>
  <si>
    <t>At any time between 15 and 30 days' notice after December 9, 2024</t>
  </si>
  <si>
    <t>At any time between 15 and 45 days' notice after May 9, 2025</t>
  </si>
  <si>
    <t>At any time between 30 and 60 days' notice after June 18, 2025</t>
  </si>
  <si>
    <t>February 9, May 9, August 9, November 9, between 15 and 30 days' notice after February 9 2026</t>
  </si>
  <si>
    <t>At any time between 15 and 45 days' notice after September 16, 2026.</t>
  </si>
  <si>
    <t>April 26, July 26, October 26, January 26, between 15 and 30 days' notice after April 26 2027</t>
  </si>
  <si>
    <t>Fixed or floating dividend/coupon</t>
  </si>
  <si>
    <t>Fixed the first 5 years - then floating</t>
  </si>
  <si>
    <t>Floating</t>
  </si>
  <si>
    <t>Fixed</t>
  </si>
  <si>
    <t>First 5 years fixed, then floating</t>
  </si>
  <si>
    <t>Coupon rate and any related index</t>
  </si>
  <si>
    <t>First 5 years 4.75% p.a., then CIBOR 6m + 4.766%</t>
  </si>
  <si>
    <t>CIBOR 6m + 4,35% p.a.</t>
  </si>
  <si>
    <t>Danish mid-swap + 6,15%</t>
  </si>
  <si>
    <t>First 5 years 3.75% p.a., then CIBOR 6m + 4.091%</t>
  </si>
  <si>
    <t>CIBOR-6M + 3,5%</t>
  </si>
  <si>
    <t>Danish mid-swap + 3,6%</t>
  </si>
  <si>
    <t>CIBOR 3m + 1,6%</t>
  </si>
  <si>
    <t>CIBOR-6M + 1,75%</t>
  </si>
  <si>
    <t>STIBOR 3m + 3,00% p.a.</t>
  </si>
  <si>
    <t>CIBOR 3m + 2,25% p.a.</t>
  </si>
  <si>
    <t>3M STIBOR + 3,10%</t>
  </si>
  <si>
    <t>6,0%</t>
  </si>
  <si>
    <t>CIBOR 3m + 2,00% p.a.</t>
  </si>
  <si>
    <t>EURIBOR 3m + 2,25%</t>
  </si>
  <si>
    <t>Existence of a dividend stopper</t>
  </si>
  <si>
    <t>Fully discretionary, partially discretionary or mandatory (in terms of timing</t>
  </si>
  <si>
    <t>Discretionary</t>
  </si>
  <si>
    <t>Mandatory</t>
  </si>
  <si>
    <t>Fully discretionary, partially discretionary or mandatory (in terms of amount)</t>
  </si>
  <si>
    <t>Existence of step up or other incentive to redeem</t>
  </si>
  <si>
    <t>Noncumulative or cumulative</t>
  </si>
  <si>
    <t>Noncumulative</t>
  </si>
  <si>
    <t>Convertible or non-convertible</t>
  </si>
  <si>
    <t>Non-convertible</t>
  </si>
  <si>
    <t>Convertible</t>
  </si>
  <si>
    <t>If convertible, conversion trigger (s)</t>
  </si>
  <si>
    <t>Occurence of Resolution Event</t>
  </si>
  <si>
    <t>If convertible, fully or partially</t>
  </si>
  <si>
    <t>Partial</t>
  </si>
  <si>
    <t>If convertible, conversion rate</t>
  </si>
  <si>
    <t>If convertible, mandatory or optional conversion</t>
  </si>
  <si>
    <t>Optional (as determined by the Danish Resolution Authority)</t>
  </si>
  <si>
    <t>If convertible, specify instrument type convertible into</t>
  </si>
  <si>
    <t>If convertible, specify issuer of instrument it converts into</t>
  </si>
  <si>
    <t>Write-down features</t>
  </si>
  <si>
    <t>If write-down, write-down trigger (s)</t>
  </si>
  <si>
    <t>If the bank's Common Equity Tier 1 capital ratio falls below 5.125 per cent.</t>
  </si>
  <si>
    <t>If write-down, full or partial</t>
  </si>
  <si>
    <t>Write-down takes place with the smaller of the following amounts: The amount required to bring the bank's CET1-ratio up to 5.125 percent or which, in the event of a write-down, will write down the outstanding principal to DKK 0,01</t>
  </si>
  <si>
    <t>Write-down takes place with the smaller of the following amounts: The amount required to bring the bank's CET1-ratio up to 5.125 per cent, or which, in the event of a write-down, will write down the entire outstanding principal</t>
  </si>
  <si>
    <t>Write-down takes place with the smaller of the following amounts: The amount required to bring the bank's actual CET1-capital ratio up to 5.125%, or the amount that reduces the principal of the individual capital certificate to DKK 0.01</t>
  </si>
  <si>
    <t>If write-down, permanent or temporary</t>
  </si>
  <si>
    <t>Temporary</t>
  </si>
  <si>
    <t>Permanent</t>
  </si>
  <si>
    <t>If temporary write-down, description of write-up mechanism</t>
  </si>
  <si>
    <t>There must be an ongoing write-up of the loan to the greatest extent possible, as such a revaluation must not prevent a recapitalization of the bank. The write-up can take place to a maximum of the original nominal value. The loan is not written up in the event of the bank's liquidation or bankruptcy</t>
  </si>
  <si>
    <t>34a</t>
  </si>
  <si>
    <t>Type of subordination (only for eligible liabilities)</t>
  </si>
  <si>
    <t>Statutory</t>
  </si>
  <si>
    <t>EU-34b</t>
  </si>
  <si>
    <t>Ranking of the instrument in normal insolvency proceedings</t>
  </si>
  <si>
    <t>Subordinated</t>
  </si>
  <si>
    <t>Senior debt</t>
  </si>
  <si>
    <t>Subordinated senior debt</t>
  </si>
  <si>
    <t>Position in subordination hierarchy in liquidation (specify instrument type immediately senior to instrument)</t>
  </si>
  <si>
    <t>Non-compliant transitioned features</t>
  </si>
  <si>
    <t>If yes, specify non-compliant features</t>
  </si>
  <si>
    <t>37a</t>
  </si>
  <si>
    <t>Link to the full term and conditions of the instrument (signposting)</t>
  </si>
  <si>
    <t>https://www.vestjyskbank.dk/investor-relations/rapporter</t>
  </si>
  <si>
    <t>https://www.al-bank.dk/om-banken/investor-relations/gaeld-og-fundingstrategi</t>
  </si>
  <si>
    <t xml:space="preserve">https://www.vestjyskbank.dk/investor-relations/rapporter </t>
  </si>
  <si>
    <t>EU CCyB1 - Geographical distribution of credit exposures relevant for the calculation of the countercyclical buffer</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</si>
  <si>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</si>
  <si>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</si>
  <si>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</si>
  <si>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</si>
  <si>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</si>
  <si>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</si>
  <si>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</si>
  <si>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</si>
  <si>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</si>
  <si>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</si>
  <si>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</si>
  <si>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</si>
  <si>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</si>
  <si>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</si>
  <si>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</si>
  <si>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</si>
  <si>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DK DENMARK</t>
  </si>
  <si>
    <t>DE GERMANY</t>
  </si>
  <si>
    <t>EU CCyB2 - Amount of institution-specific countercyclical capital buffer</t>
  </si>
  <si>
    <t>Institution specific countercyclical capital buffer rate (%)</t>
  </si>
  <si>
    <t>Institution specific countercyclical capital buffer requirement</t>
  </si>
  <si>
    <t>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</si>
  <si>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</si>
  <si>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</si>
  <si>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</si>
  <si>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</si>
  <si>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</si>
  <si>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</si>
  <si>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</si>
  <si>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</si>
  <si>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</si>
  <si>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</si>
  <si>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</si>
  <si>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</si>
  <si>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</si>
  <si>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</si>
  <si>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</si>
  <si>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</si>
  <si>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</si>
  <si>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EU LR2 - LRCom: Leverage ratio common disclosure</t>
  </si>
  <si>
    <t>CRR leverage ratio exposures</t>
  </si>
  <si>
    <t xml:space="preserve">                  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</si>
  <si>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</si>
  <si>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</si>
  <si>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</si>
  <si>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(General credit risk adjustments to on-balance sheet items)</t>
  </si>
  <si>
    <t>(Asset amounts deducted in determining Tier 1 capital)</t>
  </si>
  <si>
    <t xml:space="preserve">Total on-balance sheet exposures (excluding derivatives and SFTs) </t>
  </si>
  <si>
    <t xml:space="preserve">                   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</si>
  <si>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</si>
  <si>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</si>
  <si>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</si>
  <si>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</si>
  <si>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</si>
  <si>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</si>
  <si>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</si>
  <si>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</si>
  <si>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</si>
  <si>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</si>
  <si>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</si>
  <si>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</si>
  <si>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</si>
  <si>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</si>
  <si>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 xml:space="preserve">                   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</si>
  <si>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</si>
  <si>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</si>
  <si>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</si>
  <si>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</si>
  <si>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</si>
  <si>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</si>
  <si>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</si>
  <si>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</si>
  <si>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</si>
  <si>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                   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</si>
  <si>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</si>
  <si>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</si>
  <si>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</si>
  <si>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</si>
  <si>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                   Excluded exposures </t>
  </si>
  <si>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</si>
  <si>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</si>
  <si>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</si>
  <si>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</si>
  <si>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</si>
  <si>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</si>
  <si>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</si>
  <si>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t>
  </si>
  <si>
    <t>EU-22e</t>
  </si>
  <si>
    <t>( 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</si>
  <si>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</si>
  <si>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</si>
  <si>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</si>
  <si>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</si>
  <si>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</si>
  <si>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</si>
  <si>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</si>
  <si>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</si>
  <si>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</si>
  <si>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</si>
  <si>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</si>
  <si>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r>
      <t xml:space="preserve">Total </t>
    </r>
    <r>
      <rPr>
        <b/>
        <sz val="11"/>
        <color theme="1"/>
        <rFont val="Calibri"/>
        <family val="2"/>
        <scheme val="minor"/>
      </rPr>
      <t>exempted</t>
    </r>
    <r>
      <rPr>
        <b/>
        <sz val="11"/>
        <rFont val="Calibri"/>
        <family val="2"/>
        <scheme val="minor"/>
      </rPr>
      <t xml:space="preserve"> exposures</t>
    </r>
  </si>
  <si>
    <t xml:space="preserve">                   Capital and total exposure measure</t>
  </si>
  <si>
    <t>Tier 1 capital</t>
  </si>
  <si>
    <t xml:space="preserve">                   Leverage ratio</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</si>
  <si>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</si>
  <si>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</si>
  <si>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</si>
  <si>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</si>
  <si>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</si>
  <si>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</si>
  <si>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 xml:space="preserve">Additional own funds requirements to address the risk of excessive leverage </t>
  </si>
  <si>
    <t>EU-26b</t>
  </si>
  <si>
    <t>EU-27a</t>
  </si>
  <si>
    <t>Overall leverage ratio requirement (%)</t>
  </si>
  <si>
    <t xml:space="preserve">                   Choice on transitional arrangements and relevant exposures</t>
  </si>
  <si>
    <t>EU-27b</t>
  </si>
  <si>
    <t>Choice on transitional arrangements for the definition of the capital measure</t>
  </si>
  <si>
    <t xml:space="preserve">                   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</si>
  <si>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</si>
  <si>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</si>
  <si>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</si>
  <si>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</si>
  <si>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</si>
  <si>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</si>
  <si>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</si>
  <si>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</si>
  <si>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</si>
  <si>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</si>
  <si>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</si>
  <si>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</si>
  <si>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</si>
  <si>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</si>
  <si>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</si>
  <si>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</si>
  <si>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</si>
  <si>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</si>
  <si>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</si>
  <si>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</si>
  <si>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</si>
  <si>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</si>
  <si>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</si>
  <si>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</si>
  <si>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</si>
  <si>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</si>
  <si>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</si>
  <si>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</si>
  <si>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</si>
  <si>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</si>
  <si>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</si>
  <si>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</si>
  <si>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</si>
  <si>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EU LRA: Disclosure of LR qualitative information</t>
  </si>
  <si>
    <t>Row</t>
  </si>
  <si>
    <t>Description of the processes used to manage the risk of excessive leverage</t>
  </si>
  <si>
    <t>Description of the factors that had an impact on the leverage Ratio during the period to which the disclosed leverage Ratio refers</t>
  </si>
  <si>
    <t xml:space="preserve">EU LIQA - Liquidity risk management </t>
  </si>
  <si>
    <t>in accordance with Article 451a(4) CRR</t>
  </si>
  <si>
    <t>Qualitative information - Free format</t>
  </si>
  <si>
    <t xml:space="preserve">Strategies and processes in the management of the liquidity risk, including policies on diversification in the sources and tenor of planned funding, </t>
  </si>
  <si>
    <t>Structure and organisation of the liquidity risk management function (authority, statute, other arrangements).</t>
  </si>
  <si>
    <t>A description of the degree of centralisation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</si>
  <si>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</si>
  <si>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</si>
  <si>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</si>
  <si>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</si>
  <si>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</si>
  <si>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</si>
  <si>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</si>
  <si>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</si>
  <si>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</si>
  <si>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</si>
  <si>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EU LIQ1 - Quantitative information of LCR</t>
  </si>
  <si>
    <t>Total unweighted value (average)</t>
  </si>
  <si>
    <t>Total weighted value (average)</t>
  </si>
  <si>
    <t>EU 1a</t>
  </si>
  <si>
    <t>Quarter ending on (DD Month YYY)</t>
  </si>
  <si>
    <t>31 June 2023</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</si>
  <si>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</si>
  <si>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</si>
  <si>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</si>
  <si>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</si>
  <si>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</si>
  <si>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</si>
  <si>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</si>
  <si>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</si>
  <si>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</si>
  <si>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</si>
  <si>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</si>
  <si>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</si>
  <si>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</si>
  <si>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</si>
  <si>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</si>
  <si>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</si>
  <si>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</si>
  <si>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</si>
  <si>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</si>
  <si>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</si>
  <si>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</si>
  <si>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</si>
  <si>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</si>
  <si>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</si>
  <si>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</si>
  <si>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</si>
  <si>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</si>
  <si>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</si>
  <si>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</si>
  <si>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</si>
  <si>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</si>
  <si>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</si>
  <si>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                    TOTAL ADJUSTED VALUE </t>
  </si>
  <si>
    <t>LIQUIDITY BUFFER</t>
  </si>
  <si>
    <t>TOTAL NET CASH OUTFLOWS</t>
  </si>
  <si>
    <t>LIQUIDITY COVERAGE RATIO (%)</t>
  </si>
  <si>
    <t>EU LIQB  on qualitative information on LCR, which complements template EU LIQ1.</t>
  </si>
  <si>
    <t>in accordance with Article 451a(2) CRR</t>
  </si>
  <si>
    <t>Explanations on the main drivers of LCR results and the evolution of the contribution of inputs to the LCR’s calculation over time</t>
  </si>
  <si>
    <t>Since the end of June 2021, Vestjysk Bank has been included in the Group calculation of the LCR.  There are therefore increases in the liquidity buffer, as well as net cash flows, but to such a degree that the Group LCR is relatively stable and high, and considerably higher than the statutory requirement of 100%, and the Group's internal liquidity target of 130%.</t>
  </si>
  <si>
    <t>Explanations on the changes in the LCR over time</t>
  </si>
  <si>
    <t xml:space="preserve">Minor quarterly fluctuations in net outflow are primarily due to changed short-term placement needs in the money market, while the changes in the liquidity buffer are attributable to fluctuations in the Group's placement needs and the latest issue of SNP in Q4 2022. The primary driver of the increase in LCR over the last year is an overall increase in the liquidity buffer and its components. </t>
  </si>
  <si>
    <t>Explanations on the actual concentration of funding sources</t>
  </si>
  <si>
    <t>Apart from the composition of the Group's liquidity buffer, the primary reason for the high and stable LCR development is the Group’s deposits, of which 69% is recognised as stable pursuant to the LCR regulation. The high degree of stable deposits results in a corresponding lower net outflow compared with non-stable deposits.</t>
  </si>
  <si>
    <t>High-level description of the composition of the institution`s liquidity buffer.</t>
  </si>
  <si>
    <t>The Group’s liquidity buffer primarily consists of current account deposits, mortgage-credit bonds, government bonds and state-guaranteed bonds, including local government and shipping credit issues. At the end of December 2023, total L1 securities accounted for 93% of the Group's liquidity buffer.</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</si>
  <si>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</si>
  <si>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</si>
  <si>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Currency mismatch in the LCR</t>
  </si>
  <si>
    <t xml:space="preserve">Most of the Group’s liquidity risk is in DKK, while a smaller part of the risk is concentrated in major currencies, i.e. SEK, EUR and USD. </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</si>
  <si>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</si>
  <si>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</si>
  <si>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 xml:space="preserve">EU LIQ2 - Net Stable Funding Ratio </t>
  </si>
  <si>
    <t>In accordance with Article 451a(3) CRR</t>
  </si>
  <si>
    <t>At 31 December 2023</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</si>
  <si>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</si>
  <si>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</si>
  <si>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</si>
  <si>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</si>
  <si>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</si>
  <si>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</si>
  <si>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</si>
  <si>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</si>
  <si>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</si>
  <si>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</si>
  <si>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</si>
  <si>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Stable deposits</t>
  </si>
  <si>
    <t>Less stable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</si>
  <si>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</si>
  <si>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</si>
  <si>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</si>
  <si>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</si>
  <si>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</si>
  <si>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</si>
  <si>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</si>
  <si>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</si>
  <si>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</si>
  <si>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</si>
  <si>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</si>
  <si>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</si>
  <si>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</si>
  <si>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</si>
  <si>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</si>
  <si>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</si>
  <si>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</si>
  <si>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</si>
  <si>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</si>
  <si>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</si>
  <si>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</si>
  <si>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</si>
  <si>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</si>
  <si>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</si>
  <si>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</si>
  <si>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</si>
  <si>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</si>
  <si>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</si>
  <si>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</si>
  <si>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</si>
  <si>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EU CRA: General qualitative information about credit risk</t>
  </si>
  <si>
    <t>Qualitative disclosures</t>
  </si>
  <si>
    <t>a</t>
  </si>
  <si>
    <t>In the concise risk statement in accordance with point (f) of Article 435(1) CRR, how the business model translates into the components of the institution’s credit risk profile.</t>
  </si>
  <si>
    <t>b</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</si>
  <si>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</si>
  <si>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c</t>
  </si>
  <si>
    <t>When informing on the structure and organisation of the risk management function in accordance with point (b) of Article 435(1) CRR, the structure and organisation of the credit risk management and control function.</t>
  </si>
  <si>
    <t>d</t>
  </si>
  <si>
    <t>When informing on the authority, status and other arrangements for the risk management function in accordance with point (b) of Article 435(1) CRR, the relationships between credit risk management, risk control, compliance and internal audit functions.</t>
  </si>
  <si>
    <t>EU CRB: Additional disclosure related to the credit quality of assets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</si>
  <si>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</si>
  <si>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</si>
  <si>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</si>
  <si>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</si>
  <si>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 xml:space="preserve">EU CR1 - Performing and non-performing exposures and related provisions. </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</si>
  <si>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</si>
  <si>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</si>
  <si>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</si>
  <si>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</si>
  <si>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</si>
  <si>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</si>
  <si>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</si>
  <si>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</si>
  <si>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</si>
  <si>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</si>
  <si>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</si>
  <si>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</si>
  <si>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</si>
  <si>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</si>
  <si>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</si>
  <si>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</si>
  <si>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</si>
  <si>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</si>
  <si>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</si>
  <si>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</si>
  <si>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</si>
  <si>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</si>
  <si>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</si>
  <si>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</si>
  <si>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</si>
  <si>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</si>
  <si>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</si>
  <si>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</si>
  <si>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</si>
  <si>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</si>
  <si>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</si>
  <si>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</si>
  <si>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</si>
  <si>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</si>
  <si>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</si>
  <si>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</si>
  <si>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</si>
  <si>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</si>
  <si>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</si>
  <si>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</si>
  <si>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</si>
  <si>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</si>
  <si>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</si>
  <si>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</si>
  <si>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</si>
  <si>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</si>
  <si>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EU CR1-A - Maturity of exposures</t>
  </si>
  <si>
    <t>Net exposure value</t>
  </si>
  <si>
    <t>On demand</t>
  </si>
  <si>
    <t>&lt;= 1 year</t>
  </si>
  <si>
    <t>&gt; 1 year &lt;= 5 years</t>
  </si>
  <si>
    <t>&gt; 5 years</t>
  </si>
  <si>
    <t>No stated maturity</t>
  </si>
  <si>
    <t>Debt securities</t>
  </si>
  <si>
    <t>EU CR2 - Changes in the stock of non-performing loans and advances</t>
  </si>
  <si>
    <t xml:space="preserve">Gross carrying amount               </t>
  </si>
  <si>
    <t>Initial stock of non-performing loans and advances</t>
  </si>
  <si>
    <t>Inflows to non-performing portfolios</t>
  </si>
  <si>
    <t>Outflows from non-performing portfolios</t>
  </si>
  <si>
    <t xml:space="preserve"> Outflows due to write-offs</t>
  </si>
  <si>
    <t xml:space="preserve"> Outflow due to other situations</t>
  </si>
  <si>
    <t>Final stock of non-performing loans and advances</t>
  </si>
  <si>
    <t>EU CR2a - Changes in the stock of non-performing loans and advances and related net accumulated recoveries</t>
  </si>
  <si>
    <t>Gross carrying amount</t>
  </si>
  <si>
    <t>Related net cumulated recoveries</t>
  </si>
  <si>
    <t>Inflows to non performing portfolios</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</si>
  <si>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</si>
  <si>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</si>
  <si>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</si>
  <si>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</si>
  <si>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</si>
  <si>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</si>
  <si>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 due to Other Situations</t>
  </si>
  <si>
    <t xml:space="preserve"> Outflow due to reclassification as held for sale</t>
  </si>
  <si>
    <t>EU CQ1 -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</si>
  <si>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</si>
  <si>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</si>
  <si>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</si>
  <si>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</si>
  <si>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</si>
  <si>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</si>
  <si>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</si>
  <si>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</si>
  <si>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</si>
  <si>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</si>
  <si>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</si>
  <si>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</si>
  <si>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</si>
  <si>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</si>
  <si>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</si>
  <si>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</si>
  <si>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 xml:space="preserve"> EU CQ2 - Quality of forbearance</t>
  </si>
  <si>
    <t>Gross carrying amount of forborne exposures</t>
  </si>
  <si>
    <t>Loans and advances that have been forborne more than twice</t>
  </si>
  <si>
    <t>Non-performing forborne loans and advances that failed to meet the non-performing exit criteria</t>
  </si>
  <si>
    <t>EU CQ3 - Credit quality of performing and non-performing exposures by past due days</t>
  </si>
  <si>
    <t>Gross carrying amount / Nominal amount</t>
  </si>
  <si>
    <t>Not past due or Past due &lt;= 30 days</t>
  </si>
  <si>
    <t>Past due &gt; 30 days &lt;= 90 days</t>
  </si>
  <si>
    <t>Unlikely to pay that are not past-due or past-due &lt;= 90 days</t>
  </si>
  <si>
    <t>Past due &gt; 90 days &lt;= 180 days</t>
  </si>
  <si>
    <t>Past due &gt; 180 days &lt;= 1 year</t>
  </si>
  <si>
    <t>Past due &gt; 1 year &lt;= 2 years</t>
  </si>
  <si>
    <t>Past due &gt; 2 year &lt;= 5 years</t>
  </si>
  <si>
    <t>Past due &gt; 5 year &lt;= 7 years</t>
  </si>
  <si>
    <t>Past due &gt; 7 years</t>
  </si>
  <si>
    <t>Of which SMEs</t>
  </si>
  <si>
    <t>Off-balance-sheet exposures</t>
  </si>
  <si>
    <t>EU CQ5 - Credit quality of loans and advances to non-financial corporations by industry</t>
  </si>
  <si>
    <t>Gross carrying/nominal amount</t>
  </si>
  <si>
    <t>Accumulated impairment</t>
  </si>
  <si>
    <t>Accumulated negative changes in fair value due to credit risk on non-performing exposures</t>
  </si>
  <si>
    <t xml:space="preserve">Of which non-performing </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</si>
  <si>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</si>
  <si>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</si>
  <si>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</si>
  <si>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</si>
  <si>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</si>
  <si>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</si>
  <si>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</si>
  <si>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</si>
  <si>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</si>
  <si>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</si>
  <si>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</si>
  <si>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</si>
  <si>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</si>
  <si>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</si>
  <si>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</si>
  <si>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</si>
  <si>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</si>
  <si>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</si>
  <si>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</si>
  <si>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</si>
  <si>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EU CQ6 - Collateral valuation - loans and advances </t>
  </si>
  <si>
    <t xml:space="preserve">  Loans and advances</t>
  </si>
  <si>
    <t xml:space="preserve">   Of which: secured</t>
  </si>
  <si>
    <t xml:space="preserve">      Of which: secured with Immovable property</t>
  </si>
  <si>
    <t xml:space="preserve">         Of which: instruments</t>
  </si>
  <si>
    <t xml:space="preserve">         with LTV higher than</t>
  </si>
  <si>
    <t xml:space="preserve">         60% and lower or equal to 80%</t>
  </si>
  <si>
    <t xml:space="preserve">       Of which: instruments</t>
  </si>
  <si>
    <t xml:space="preserve">          with LTV higher than 80%</t>
  </si>
  <si>
    <t xml:space="preserve">          and lower or equal to 100%</t>
  </si>
  <si>
    <t xml:space="preserve">          Of which: instruments</t>
  </si>
  <si>
    <t xml:space="preserve">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</si>
  <si>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</si>
  <si>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</si>
  <si>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</si>
  <si>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</si>
  <si>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</si>
  <si>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</si>
  <si>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</si>
  <si>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 xml:space="preserve">EU CQ7 - Collateral obtained by taking possession and execution processes </t>
  </si>
  <si>
    <t>Collateral obtained by taking possession</t>
  </si>
  <si>
    <t>Value at initial recognition</t>
  </si>
  <si>
    <t>Accumulated negative changes</t>
  </si>
  <si>
    <t>Property Plant and Equipment (PP&amp;E)</t>
  </si>
  <si>
    <t xml:space="preserve">Other than PP&amp;E </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</si>
  <si>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</si>
  <si>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</si>
  <si>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</si>
  <si>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</si>
  <si>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</si>
  <si>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EU CQ8 - Collateral obtained by taking possession and execution processes – vintage breakdown</t>
  </si>
  <si>
    <t>At 30 December 2023 (DKK mio.)</t>
  </si>
  <si>
    <t>Debt balance reduction</t>
  </si>
  <si>
    <t>Total collateral obtained by taking possession</t>
  </si>
  <si>
    <t>Foreclosed &lt;=2 years</t>
  </si>
  <si>
    <t>Foreclosed &gt;2 years &lt;=5 years</t>
  </si>
  <si>
    <t>Foreclosed &gt;5 years</t>
  </si>
  <si>
    <t>Of which: Non-current assets held-for-sale</t>
  </si>
  <si>
    <r>
      <t xml:space="preserve">Collateral obtained by taking possession classified as </t>
    </r>
    <r>
      <rPr>
        <strike/>
        <sz val="11"/>
        <rFont val="Calibri"/>
        <family val="2"/>
        <scheme val="minor"/>
      </rPr>
      <t>(</t>
    </r>
    <r>
      <rPr>
        <sz val="11"/>
        <rFont val="Calibri"/>
        <family val="2"/>
        <scheme val="minor"/>
      </rPr>
      <t>PP&amp;E</t>
    </r>
    <r>
      <rPr>
        <strike/>
        <sz val="11"/>
        <rFont val="Calibri"/>
        <family val="2"/>
        <scheme val="minor"/>
      </rPr>
      <t>)</t>
    </r>
  </si>
  <si>
    <t xml:space="preserve">Collateral obtained by taking possession other than classified as PP&amp;E </t>
  </si>
  <si>
    <t xml:space="preserve">     Commercial Immovable Property</t>
  </si>
  <si>
    <t xml:space="preserve">     Movable property (auto, shipping etc.)</t>
  </si>
  <si>
    <t>EU CRC – Qualitative disclosure requirements related to CRM techniques</t>
  </si>
  <si>
    <t xml:space="preserve">Article 453(a) </t>
  </si>
  <si>
    <t>A description of the core features of the policies and processes for on- and off-balance sheet netting and an indication of the extent to which institutions make use of balance sheet netting;</t>
  </si>
  <si>
    <t xml:space="preserve">Article 453(b) </t>
  </si>
  <si>
    <t>The core features of policies and processes for eligible collateral evaluation and management;</t>
  </si>
  <si>
    <t>Article 453(c)</t>
  </si>
  <si>
    <t>A description of the main types of collateral taken by the institution to mitigate credit risk;</t>
  </si>
  <si>
    <t xml:space="preserve">Article 453(d) </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</si>
  <si>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</si>
  <si>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Article 453(e)</t>
  </si>
  <si>
    <t>Information about market or credit risk concentrations within the credit mitigation taken;</t>
  </si>
  <si>
    <t>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</si>
  <si>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</si>
  <si>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</si>
  <si>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</si>
  <si>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</si>
  <si>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</si>
  <si>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</si>
  <si>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Of which non-performing exposures</t>
  </si>
  <si>
    <t>EU CRD – Qualitative disclosure requirements on institutions use of external credit ratings under the standardised approach for credit risk</t>
  </si>
  <si>
    <t>Article 444(a)</t>
  </si>
  <si>
    <t>Names of the external credit assessment institutions (ECAIs) and export credit agencies (ECAs) nominated by the institution, and the reasons for any changes over the disclosure period;</t>
  </si>
  <si>
    <t>Standard &amp; Poor’s Ratings Services</t>
  </si>
  <si>
    <t xml:space="preserve">Article 444(b) </t>
  </si>
  <si>
    <t>The exposure classes for which each ECAI or ECA is used;</t>
  </si>
  <si>
    <t>Institutes and Corporates</t>
  </si>
  <si>
    <t>Article 444(c)</t>
  </si>
  <si>
    <t>A description of the process used to transfer the issuer and issue credit ratings onto comparable assets  items not included in the trading book;</t>
  </si>
  <si>
    <t>The Group uses external ratings from BEC (Bankernes EDB Central), which receives external credit ratings from Standard &amp; Poor’s Ratings Services</t>
  </si>
  <si>
    <t>Article 444(d)</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</si>
  <si>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</si>
  <si>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The Group complies with the standard association published by the EBA</t>
  </si>
  <si>
    <t>EU CR4 – standardised approach – Credit risk exposure and CRM effects</t>
  </si>
  <si>
    <t xml:space="preserve"> Exposure classes</t>
  </si>
  <si>
    <t>Exposures before CCF and before CRM</t>
  </si>
  <si>
    <t>Exposures post CCF and post CRM</t>
  </si>
  <si>
    <t>RWAs and RWAs density</t>
  </si>
  <si>
    <t>On-balance-sheet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</si>
  <si>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</si>
  <si>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</si>
  <si>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</si>
  <si>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</si>
  <si>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</si>
  <si>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</si>
  <si>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</si>
  <si>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</si>
  <si>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</si>
  <si>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</si>
  <si>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</si>
  <si>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</si>
  <si>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</si>
  <si>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EU CR5 – standardised approach</t>
  </si>
  <si>
    <t>Risk weight</t>
  </si>
  <si>
    <t>Of which unrated</t>
  </si>
  <si>
    <t>Others</t>
  </si>
  <si>
    <t>Unit or shares in collective investment undertakings</t>
  </si>
  <si>
    <t>EU CCRA – Qualitative disclosure related to CCR</t>
  </si>
  <si>
    <t>Flexible format disclosure</t>
  </si>
  <si>
    <r>
      <rPr>
        <b/>
        <sz val="11"/>
        <rFont val="Calibri"/>
        <family val="2"/>
        <scheme val="minor"/>
      </rPr>
      <t>Article 439 (a) CRR</t>
    </r>
    <r>
      <rPr>
        <sz val="11"/>
        <rFont val="Calibri"/>
        <family val="2"/>
        <scheme val="minor"/>
      </rPr>
      <t xml:space="preserve">
Description of the methodology used to assign internal capital and credit limits for counterparty credit exposures, including the methods to assign those limits to exposures to central counterparties</t>
    </r>
  </si>
  <si>
    <r>
      <rPr>
        <b/>
        <sz val="11"/>
        <color theme="1"/>
        <rFont val="Calibri"/>
        <family val="2"/>
        <scheme val="minor"/>
      </rPr>
      <t>Article 439 (b) CRR</t>
    </r>
    <r>
      <rPr>
        <sz val="11"/>
        <color theme="1"/>
        <rFont val="Calibri"/>
        <family val="2"/>
        <scheme val="minor"/>
      </rPr>
      <t xml:space="preserve">
Description of policies related to guarantees and other credit risk mitigants, such as the policies for securing collateral and establishing credit reserves</t>
    </r>
  </si>
  <si>
    <r>
      <rPr>
        <b/>
        <sz val="11"/>
        <rFont val="Calibri"/>
        <family val="2"/>
        <scheme val="minor"/>
      </rPr>
      <t xml:space="preserve">Article 439 (c) CRR
</t>
    </r>
    <r>
      <rPr>
        <sz val="11"/>
        <rFont val="Calibri"/>
        <family val="2"/>
        <scheme val="minor"/>
      </rPr>
      <t>Description of policies with respect to Wrong-Way risk as defined in Article 291 of the CRR</t>
    </r>
  </si>
  <si>
    <r>
      <rPr>
        <b/>
        <sz val="11"/>
        <rFont val="Calibri"/>
        <family val="2"/>
        <scheme val="minor"/>
      </rPr>
      <t>Article 431 (3) and (4) CRR</t>
    </r>
    <r>
      <rPr>
        <sz val="11"/>
        <rFont val="Calibri"/>
        <family val="2"/>
        <scheme val="minor"/>
      </rPr>
      <t xml:space="preserve">
Any other risk management objectives and relevant policies related to CCR</t>
    </r>
  </si>
  <si>
    <r>
      <rPr>
        <b/>
        <sz val="11"/>
        <color theme="1"/>
        <rFont val="Calibri"/>
        <family val="2"/>
        <scheme val="minor"/>
      </rPr>
      <t>Article 439 (d) CRR</t>
    </r>
    <r>
      <rPr>
        <sz val="11"/>
        <color theme="1"/>
        <rFont val="Calibri"/>
        <family val="2"/>
        <scheme val="minor"/>
      </rPr>
      <t xml:space="preserve">
The amount of collateral the institution would have to provide if its credit rating was downgraded</t>
    </r>
  </si>
  <si>
    <t>EU CCR1 – Analysis of CCR exposure by approach</t>
  </si>
  <si>
    <t>Replacement cost (RC)</t>
  </si>
  <si>
    <t>Potential future exposure  (PFE)</t>
  </si>
  <si>
    <t>EEPE</t>
  </si>
  <si>
    <r>
      <t>Alpha used for computing regulatory</t>
    </r>
    <r>
      <rPr>
        <b/>
        <sz val="11"/>
        <color theme="0"/>
        <rFont val="Arial"/>
        <family val="2"/>
      </rPr>
      <t xml:space="preserve"> exposure value</t>
    </r>
  </si>
  <si>
    <t>Exposure value pre-CRM</t>
  </si>
  <si>
    <t>Exposure value post-CRM</t>
  </si>
  <si>
    <t>Exposure value</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</si>
  <si>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</si>
  <si>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</si>
  <si>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</si>
  <si>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</si>
  <si>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</si>
  <si>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</si>
  <si>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</si>
  <si>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</si>
  <si>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</si>
  <si>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</si>
  <si>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</si>
  <si>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</si>
  <si>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</si>
  <si>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</si>
  <si>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</si>
  <si>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EU CCR2 – Transactions subject to own funds requirements for CVA risk</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</si>
  <si>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</si>
  <si>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</si>
  <si>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</si>
  <si>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</si>
  <si>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</si>
  <si>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</si>
  <si>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1"/>
        <rFont val="Calibri"/>
        <family val="2"/>
        <scheme val="minor"/>
      </rPr>
      <t>Transactions subject to the Alternative approach (Based on the Original Exposure Method</t>
    </r>
    <r>
      <rPr>
        <u/>
        <sz val="11"/>
        <rFont val="Calibri"/>
        <family val="2"/>
        <scheme val="minor"/>
      </rPr>
      <t>)</t>
    </r>
  </si>
  <si>
    <t xml:space="preserve">Total transactions subject to own funds requirements for CVA risk </t>
  </si>
  <si>
    <t>EU CCR3 – Standardised approach – CCR exposures by regulatory exposure class and risk weights</t>
  </si>
  <si>
    <t>Exposure classes</t>
  </si>
  <si>
    <t xml:space="preserve">Total exposure value </t>
  </si>
  <si>
    <t xml:space="preserve">Central governments or central banks </t>
  </si>
  <si>
    <t xml:space="preserve">Regional government or local authorities </t>
  </si>
  <si>
    <t>EU CCR5 – Composition of collateral for CCR exposures</t>
  </si>
  <si>
    <t>Collateral type</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</si>
  <si>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</si>
  <si>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</si>
  <si>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</si>
  <si>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</si>
  <si>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</si>
  <si>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</si>
  <si>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</si>
  <si>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</si>
  <si>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</si>
  <si>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</si>
  <si>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</si>
  <si>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</si>
  <si>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</si>
  <si>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</si>
  <si>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</si>
  <si>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</si>
  <si>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</si>
  <si>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</si>
  <si>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</si>
  <si>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</si>
  <si>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</si>
  <si>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</si>
  <si>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</si>
  <si>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</si>
  <si>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</si>
  <si>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</si>
  <si>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</si>
  <si>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</si>
  <si>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</si>
  <si>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</si>
  <si>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</si>
  <si>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</si>
  <si>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</si>
  <si>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</si>
  <si>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</si>
  <si>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</si>
  <si>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</si>
  <si>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</si>
  <si>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</si>
  <si>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1"/>
        <color theme="1"/>
        <rFont val="Calibri"/>
        <family val="2"/>
        <scheme val="minor"/>
      </rPr>
      <t>(specific risk)</t>
    </r>
  </si>
  <si>
    <t>EU MRA: Qualitative disclosure requirements related to market risk</t>
  </si>
  <si>
    <t>Legal basis</t>
  </si>
  <si>
    <r>
      <t>Article 435 (1) (a) &amp; (d)</t>
    </r>
    <r>
      <rPr>
        <sz val="11"/>
        <color theme="1"/>
        <rFont val="Calibri"/>
        <family val="2"/>
        <scheme val="minor"/>
      </rPr>
      <t xml:space="preserve">
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r>
  </si>
  <si>
    <r>
      <t>Article 435 (1) (b)</t>
    </r>
    <r>
      <rPr>
        <sz val="11"/>
        <color theme="1"/>
        <rFont val="Calibri"/>
        <family val="2"/>
        <scheme val="minor"/>
      </rPr>
      <t xml:space="preserve">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r>
    <r>
      <rPr>
        <b/>
        <sz val="11"/>
        <color theme="1"/>
        <rFont val="Calibri"/>
        <family val="2"/>
        <scheme val="minor"/>
      </rPr>
      <t xml:space="preserve">
</t>
    </r>
  </si>
  <si>
    <r>
      <t xml:space="preserve">Article 435 (1) (c) </t>
    </r>
    <r>
      <rPr>
        <sz val="11"/>
        <color theme="1"/>
        <rFont val="Calibri"/>
        <family val="2"/>
        <scheme val="minor"/>
      </rPr>
      <t xml:space="preserve">
Scope and nature of risk reporting and measurement systems</t>
    </r>
  </si>
  <si>
    <t>EU ORA - Qualitative information on operational risk</t>
  </si>
  <si>
    <t>Article 435.1 (a), (b), ( c), (d)</t>
  </si>
  <si>
    <t>Article 446</t>
  </si>
  <si>
    <t>Arbejdernes Landsbank applies the Basic indicator approach in Articles 315-316 of the CRR to calculate capital to cover operational risk. The Group monitors the capital requirement, and makes it own calculations of operational risk based on weaknesses in the internal control environment and on historical losses. The calculations demonstrate the need for a supplement in addition to the capital requirement, and this is accounted for in the calculation of adequate capital and the individual solvency need.</t>
  </si>
  <si>
    <t xml:space="preserve">(c) </t>
  </si>
  <si>
    <t>Article 454</t>
  </si>
  <si>
    <t>EU OR1 - Operational risk own funds requirements and risk-weighted exposure amounts</t>
  </si>
  <si>
    <t>Banking activities</t>
  </si>
  <si>
    <t>Relevant indicator</t>
  </si>
  <si>
    <t>Own funds requirements</t>
  </si>
  <si>
    <t>Risk exposure amount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</si>
  <si>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</si>
  <si>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</si>
  <si>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</si>
  <si>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</si>
  <si>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</si>
  <si>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EU  REMA - Remuneration policy</t>
  </si>
  <si>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</si>
  <si>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</si>
  <si>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</si>
  <si>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</si>
  <si>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</si>
  <si>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</si>
  <si>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</si>
  <si>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Arbejdernes Landsbank and AL Finans:</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</si>
  <si>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</si>
  <si>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</si>
  <si>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</si>
  <si>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 xml:space="preserve">Vestjysk Bank: </t>
  </si>
  <si>
    <t>Information of how the institution ensures that staff in internal control functions are remunerated independently of the businesses they oversee.</t>
  </si>
  <si>
    <t>Policies and criteria applied for the award of guaranteed variable remuneration and severance payments.</t>
  </si>
  <si>
    <t>Ledelsen i Vestjysk Bank - se bankens organisation</t>
  </si>
  <si>
    <t>Description of the ways in which current and future risks are taken into account in the remuneration processes. Disclosures shall include an overview of the key risks, their measurement and how these measures affect remuneration.</t>
  </si>
  <si>
    <t>See the remuneration policies of Arbejdernes Landsbank, AL Finans and Vestjysk Bank (links above)</t>
  </si>
  <si>
    <t>The ratios between fixed and variable remuneration set in accordance with point (g) of Article 94(1) CRD.</t>
  </si>
  <si>
    <t>The Board of Directors and the Executive Board only receive fixed remuneration. The material risk takers do not receive variable salary components above the permitted lower threshold limit (DKK 0.1 million per year) in pursuance of the applicable “Executive Order on remuneration policy and remuneration in banks, mortgage credit institutions, investment companies, investment management companies, financial holding companies and investment associations”. Consequently, the variable remuneration never exceeds 100% of the fixed remuneration</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</si>
  <si>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</si>
  <si>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</si>
  <si>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</si>
  <si>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</si>
  <si>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</si>
  <si>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</si>
  <si>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</si>
  <si>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</si>
  <si>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</si>
  <si>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</si>
  <si>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</si>
  <si>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 xml:space="preserve">       •       Upon demand from the relevant Member State or competent authority, the total remuneration for each member of the management body or senior management.</t>
  </si>
  <si>
    <t>See publication of individual salary information on Arbejdernes Landbanks homepage.</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</si>
  <si>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</si>
  <si>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</si>
  <si>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</si>
  <si>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</si>
  <si>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 xml:space="preserve">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</si>
  <si>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</si>
  <si>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</si>
  <si>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</si>
  <si>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</si>
  <si>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</si>
  <si>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</si>
  <si>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 (DKK mio.)</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</si>
  <si>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</si>
  <si>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</si>
  <si>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</si>
  <si>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</si>
  <si>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</si>
  <si>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</si>
  <si>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</si>
  <si>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</si>
  <si>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</si>
  <si>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 (DKK mio.)</t>
  </si>
  <si>
    <t>Of which: deferred</t>
  </si>
  <si>
    <t>EU-13a</t>
  </si>
  <si>
    <t>EU-14a</t>
  </si>
  <si>
    <t>EU-13b</t>
  </si>
  <si>
    <t>EU-14b</t>
  </si>
  <si>
    <t>EU-14x</t>
  </si>
  <si>
    <t>EU-14y</t>
  </si>
  <si>
    <t xml:space="preserve">Total remuneration </t>
  </si>
  <si>
    <t>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</si>
  <si>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</si>
  <si>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</si>
  <si>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</si>
  <si>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</si>
  <si>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</si>
  <si>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</si>
  <si>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</si>
  <si>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</si>
  <si>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</si>
  <si>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</si>
  <si>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</si>
  <si>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</si>
  <si>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</si>
  <si>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</si>
  <si>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REM5 - Information on remuneration of staff whose professional activities have a material impact on institutions’ risk profile (identified staff)</t>
  </si>
  <si>
    <t>At 31 December 2023  (DKK mio.)</t>
  </si>
  <si>
    <t>Management body remuneration</t>
  </si>
  <si>
    <t>Business areas</t>
  </si>
  <si>
    <t>MB Management function</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</si>
  <si>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</si>
  <si>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</si>
  <si>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</si>
  <si>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</si>
  <si>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</si>
  <si>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</si>
  <si>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</si>
  <si>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</si>
  <si>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</si>
  <si>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</si>
  <si>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</si>
  <si>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</si>
  <si>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 (DKK mio.)</t>
  </si>
  <si>
    <t xml:space="preserve">Of which: variable remuneration </t>
  </si>
  <si>
    <t xml:space="preserve">Of which: fixed remuneration </t>
  </si>
  <si>
    <t>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</si>
  <si>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</si>
  <si>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</si>
  <si>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</si>
  <si>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</si>
  <si>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</si>
  <si>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</si>
  <si>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</si>
  <si>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</si>
  <si>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</si>
  <si>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</si>
  <si>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</si>
  <si>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</si>
  <si>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</si>
  <si>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</si>
  <si>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</si>
  <si>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</si>
  <si>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</si>
  <si>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</si>
  <si>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</si>
  <si>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</si>
  <si>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</si>
  <si>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</si>
  <si>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</si>
  <si>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securitiation issued and not yet pledged</t>
  </si>
  <si>
    <t xml:space="preserve">TOTAL  COLLATERAL RECEIVED AND OWN DEBT SECURITIES ISSUED </t>
  </si>
  <si>
    <t>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</si>
  <si>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</si>
  <si>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</si>
  <si>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</si>
  <si>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</si>
  <si>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EU AE4 - Accompanying narrative information</t>
  </si>
  <si>
    <t>Free format text boxes for disclosure of qualitative information, in accordance with Article 443 CRR</t>
  </si>
  <si>
    <t>General narrative information on asset encumbrance</t>
  </si>
  <si>
    <t>Narrative information on the impact of the business model on assets encumbrance and the importance of encumbrance to the institution's business model, which  provides users with the context of the disclosures required in Template EU AE1 and EU AE2.</t>
  </si>
  <si>
    <t xml:space="preserve">EU IRRBBA - Qualitative information on interest rate risks of non-trading book activities </t>
  </si>
  <si>
    <t>A description of how the institution defines IRRBB for purposes of risk control and measurement.</t>
  </si>
  <si>
    <t>A description of the institution's overall IRRBB management and mitigation strategies.</t>
  </si>
  <si>
    <t>The periodicity of the calculation of the institution's IRRBB measures, and a description of the specific measures that the institution uses to gauge its sensitivity to IRRBB.</t>
  </si>
  <si>
    <t>A description of the interest rate shock and stress scenarios that the institution uses to estimate changes in the economic value and in net interest income (if applicable).</t>
  </si>
  <si>
    <t>(e )</t>
  </si>
  <si>
    <t>A description of the key modelling and parametric assumptions different from those used for disclosure of template EU IRRBB1 (if applicable).</t>
  </si>
  <si>
    <t>A high-level description of how the bank hedges its IRRBB, as well as the associated
accounting treatment (if applicable).</t>
  </si>
  <si>
    <t>A description of key modelling and parametric assumptions used for the IRRBB measures in template EU IRRBB1 (if applicable).</t>
  </si>
  <si>
    <t>Explanation of the significance of the IRRBB measures and of their significant variations since previous disclosures</t>
  </si>
  <si>
    <t>Any other relevant information regarding the IRRBB measures disclosed in template EU IRRBB1 (optional)</t>
  </si>
  <si>
    <t>(1) (2)</t>
  </si>
  <si>
    <t>Disclosure of the average and longest repricing maturity assigned to non-maturity deposits</t>
  </si>
  <si>
    <t>EU IRRBB1 - Interest rate risks of non-trading book activities</t>
  </si>
  <si>
    <t>According to Art. 446 CRR</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</si>
  <si>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</si>
  <si>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</si>
  <si>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</si>
  <si>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</si>
  <si>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</si>
  <si>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</si>
  <si>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</si>
  <si>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</si>
  <si>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</si>
  <si>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r>
      <rPr>
        <b/>
        <sz val="16"/>
        <color theme="1"/>
        <rFont val="Calibri"/>
        <family val="2"/>
        <scheme val="minor"/>
      </rPr>
      <t>Table 1 - Qualitative information on Environmental risk</t>
    </r>
  </si>
  <si>
    <t>in accordance with Article 449a CRR</t>
  </si>
  <si>
    <r>
      <rPr>
        <b/>
        <sz val="11"/>
        <color theme="0"/>
        <rFont val="Calibri"/>
        <family val="2"/>
        <scheme val="minor"/>
      </rPr>
      <t>Row number</t>
    </r>
  </si>
  <si>
    <r>
      <rPr>
        <b/>
        <sz val="11"/>
        <color theme="0"/>
        <rFont val="Calibri"/>
        <family val="2"/>
        <scheme val="minor"/>
      </rPr>
      <t>Qualitative information - Free format</t>
    </r>
  </si>
  <si>
    <r>
      <rPr>
        <b/>
        <sz val="11"/>
        <rFont val="Calibri"/>
        <family val="2"/>
        <scheme val="minor"/>
      </rPr>
      <t>Business strategy and processes</t>
    </r>
  </si>
  <si>
    <r>
      <rPr>
        <sz val="11"/>
        <rFont val="Calibri"/>
        <family val="2"/>
        <scheme val="minor"/>
      </rPr>
      <t>(a)</t>
    </r>
  </si>
  <si>
    <r>
      <rPr>
        <sz val="11"/>
        <rFont val="Calibri"/>
        <family val="2"/>
        <scheme val="minor"/>
      </rPr>
      <t>Institution's business strategy to integrate environmental factors and risks, taking into account the impact of environmental factors and risks on institution's business environment, business model, strategy and financial planning</t>
    </r>
  </si>
  <si>
    <t xml:space="preserve">As a Group, we believe that sustainability goes hand in hand with continued commercial growth and that sustainability is a prerequisite for operating a financial undertaking. Managing and integrating sustainability risks is therefore an integral part of our daily operations such as our lending and investment activities as well as our internal operations. 
To address the dynamic nature and mitigate the potential impact of environmental risks on our exposures we integrate ESG-risk factors in relevant policies and assess and update them regularly. </t>
  </si>
  <si>
    <r>
      <rPr>
        <sz val="11"/>
        <rFont val="Calibri"/>
        <family val="2"/>
        <scheme val="minor"/>
      </rPr>
      <t>(b)</t>
    </r>
  </si>
  <si>
    <r>
      <rPr>
        <sz val="11"/>
        <rFont val="Calibri"/>
        <family val="2"/>
        <scheme val="minor"/>
      </rPr>
      <t>Objectives, targets and limits to assess and address environmental risk in short-, medium-, and long-term, and performance assessment against these objectives, targets and limits, including forward-looking information in the design of business strategy and processes</t>
    </r>
  </si>
  <si>
    <t xml:space="preserve">The group is required to report and disclose information according to sections 135a and 135b of the Danish Executive Order on Financial Reports for Credit Institutions and Investment Firms, the EU Taxonomy Regulation and the EU Disclosure Regulation as well the Non-Financial Reporting Directive (NFRD).  The group is a signatory to the UN Global Compact and has implemented the UN Principles for Responsible Banking, with particular focus on climate as an impact area among others. 
The above constitutes the groups sustainability-framework and is an integral part of our approach for mitigating sustainability related risks which has materialized into policies such as our policy for social responsibility and sustainability as well as our policy for integration of sustainability risks for investments. Enhancing climate data quality will be a focus area in the years to come as managing environmental risks are greatly dependent on better data insights. </t>
  </si>
  <si>
    <r>
      <rPr>
        <sz val="11"/>
        <rFont val="Calibri"/>
        <family val="2"/>
        <scheme val="minor"/>
      </rPr>
      <t>(c)</t>
    </r>
  </si>
  <si>
    <r>
      <rPr>
        <sz val="11"/>
        <rFont val="Calibri"/>
        <family val="2"/>
        <scheme val="minor"/>
      </rPr>
      <t>Current investment activities and (future) investment targets towards environmental objectives and EU Taxonomy-aligned activities</t>
    </r>
  </si>
  <si>
    <r>
      <rPr>
        <sz val="11"/>
        <rFont val="Calibri"/>
        <family val="2"/>
        <scheme val="minor"/>
      </rPr>
      <t>(d)</t>
    </r>
  </si>
  <si>
    <r>
      <rPr>
        <sz val="11"/>
        <rFont val="Calibri"/>
        <family val="2"/>
        <scheme val="minor"/>
      </rPr>
      <t>Policies and procedures relating to direct and indirect engagement with new or existing counterparties on their strategies to mitigate and reduce environmental risks</t>
    </r>
  </si>
  <si>
    <r>
      <rPr>
        <b/>
        <sz val="11"/>
        <rFont val="Calibri"/>
        <family val="2"/>
        <scheme val="minor"/>
      </rPr>
      <t>Governance</t>
    </r>
  </si>
  <si>
    <r>
      <rPr>
        <sz val="11"/>
        <rFont val="Calibri"/>
        <family val="2"/>
        <scheme val="minor"/>
      </rPr>
      <t>(e)</t>
    </r>
  </si>
  <si>
    <r>
      <rPr>
        <sz val="11"/>
        <rFont val="Calibri"/>
        <family val="2"/>
        <scheme val="minor"/>
      </rPr>
      <t>Responsibilities of the management body for setting the risk framework, supervising and managing the implementation of the objectives, strategy and policies in the context of environmental risk management covering relevant transmission channels</t>
    </r>
  </si>
  <si>
    <r>
      <rPr>
        <sz val="11"/>
        <rFont val="Calibri"/>
        <family val="2"/>
        <scheme val="minor"/>
      </rPr>
      <t>(f)</t>
    </r>
  </si>
  <si>
    <r>
      <rPr>
        <sz val="11"/>
        <rFont val="Calibri"/>
        <family val="2"/>
        <scheme val="minor"/>
      </rPr>
      <t>Management body's integration of short-, medium- and long-term effects of environmental factors and risks, organisational structure both within business lines and internal control functions</t>
    </r>
  </si>
  <si>
    <t xml:space="preserve">The sustainability department is responsible for driving the cross cutting environmental agenda and functions as a centre of excellence that helps to ensure that specific initiatives including our Group's climate targets and specific sustainability legislation is anchored in relevant business areas including internal control functions.  </t>
  </si>
  <si>
    <r>
      <rPr>
        <sz val="11"/>
        <rFont val="Calibri"/>
        <family val="2"/>
        <scheme val="minor"/>
      </rPr>
      <t>(g)</t>
    </r>
  </si>
  <si>
    <r>
      <rPr>
        <sz val="11"/>
        <rFont val="Calibri"/>
        <family val="2"/>
        <scheme val="minor"/>
      </rPr>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r>
  </si>
  <si>
    <t>The management places high priority on material environmental factors and risks on selected councils, where the risk function is increasingly involved in monitoring and management of environmental risks.</t>
  </si>
  <si>
    <r>
      <rPr>
        <sz val="11"/>
        <rFont val="Calibri"/>
        <family val="2"/>
        <scheme val="minor"/>
      </rPr>
      <t>(h)</t>
    </r>
  </si>
  <si>
    <r>
      <rPr>
        <sz val="11"/>
        <rFont val="Calibri"/>
        <family val="2"/>
        <scheme val="minor"/>
      </rPr>
      <t>Lines of reporting and frequency of reporting relating to environmental risk</t>
    </r>
  </si>
  <si>
    <r>
      <rPr>
        <sz val="11"/>
        <rFont val="Calibri"/>
        <family val="2"/>
        <scheme val="minor"/>
      </rPr>
      <t>(i)</t>
    </r>
  </si>
  <si>
    <r>
      <rPr>
        <sz val="11"/>
        <rFont val="Calibri"/>
        <family val="2"/>
        <scheme val="minor"/>
      </rPr>
      <t>Alignment of the remuneration policy with institution's environmental risk-related objectives</t>
    </r>
  </si>
  <si>
    <r>
      <rPr>
        <b/>
        <sz val="11"/>
        <rFont val="Calibri"/>
        <family val="2"/>
        <scheme val="minor"/>
      </rPr>
      <t>Risk management</t>
    </r>
  </si>
  <si>
    <r>
      <rPr>
        <sz val="11"/>
        <rFont val="Calibri"/>
        <family val="2"/>
        <scheme val="minor"/>
      </rPr>
      <t>(j)</t>
    </r>
  </si>
  <si>
    <r>
      <rPr>
        <sz val="11"/>
        <rFont val="Calibri"/>
        <family val="2"/>
        <scheme val="minor"/>
      </rPr>
      <t>Integration of short-, medium- and long-term effects of environmental factors and risks in the risk framework</t>
    </r>
  </si>
  <si>
    <r>
      <rPr>
        <sz val="11"/>
        <rFont val="Calibri"/>
        <family val="2"/>
        <scheme val="minor"/>
      </rPr>
      <t>(k)</t>
    </r>
  </si>
  <si>
    <r>
      <rPr>
        <sz val="11"/>
        <rFont val="Calibri"/>
        <family val="2"/>
        <scheme val="minor"/>
      </rPr>
      <t>Definitions, methodologies and international standards on which the environmental risk management framework is based</t>
    </r>
  </si>
  <si>
    <r>
      <rPr>
        <sz val="11"/>
        <rFont val="Calibri"/>
        <family val="2"/>
        <scheme val="minor"/>
      </rPr>
      <t>(l)</t>
    </r>
  </si>
  <si>
    <r>
      <rPr>
        <sz val="11"/>
        <rFont val="Calibri"/>
        <family val="2"/>
        <scheme val="minor"/>
      </rPr>
      <t>Processes to identify, measure and monitor activities and exposures (and collateral where applicable) sensitive to environmental risks, covering relevant transmission channels</t>
    </r>
  </si>
  <si>
    <r>
      <rPr>
        <sz val="11"/>
        <rFont val="Calibri"/>
        <family val="2"/>
        <scheme val="minor"/>
      </rPr>
      <t>(m)</t>
    </r>
  </si>
  <si>
    <r>
      <rPr>
        <sz val="11"/>
        <rFont val="Calibri"/>
        <family val="2"/>
        <scheme val="minor"/>
      </rPr>
      <t>Activities, commitments and exposures contributing to mitigate environmental risks</t>
    </r>
  </si>
  <si>
    <r>
      <rPr>
        <sz val="11"/>
        <rFont val="Calibri"/>
        <family val="2"/>
        <scheme val="minor"/>
      </rPr>
      <t>(n)</t>
    </r>
  </si>
  <si>
    <r>
      <rPr>
        <sz val="11"/>
        <rFont val="Calibri"/>
        <family val="2"/>
        <scheme val="minor"/>
      </rPr>
      <t>Implementation of tools for identification, measurement and management of environmental risks</t>
    </r>
  </si>
  <si>
    <r>
      <rPr>
        <sz val="11"/>
        <rFont val="Calibri"/>
        <family val="2"/>
        <scheme val="minor"/>
      </rPr>
      <t>(o)</t>
    </r>
  </si>
  <si>
    <r>
      <rPr>
        <sz val="11"/>
        <rFont val="Calibri"/>
        <family val="2"/>
        <scheme val="minor"/>
      </rPr>
      <t>Results and outcome of the risk tools implemented and the estimated impact of environmental risk on capital and liquidity risk profile</t>
    </r>
  </si>
  <si>
    <r>
      <rPr>
        <sz val="11"/>
        <rFont val="Calibri"/>
        <family val="2"/>
        <scheme val="minor"/>
      </rPr>
      <t>(p)</t>
    </r>
  </si>
  <si>
    <r>
      <rPr>
        <sz val="11"/>
        <rFont val="Calibri"/>
        <family val="2"/>
        <scheme val="minor"/>
      </rPr>
      <t>Data availability, quality and accuracy, and efforts to improve these aspects</t>
    </r>
  </si>
  <si>
    <r>
      <rPr>
        <sz val="11"/>
        <rFont val="Calibri"/>
        <family val="2"/>
        <scheme val="minor"/>
      </rPr>
      <t>(q)</t>
    </r>
  </si>
  <si>
    <r>
      <rPr>
        <sz val="11"/>
        <rFont val="Calibri"/>
        <family val="2"/>
        <scheme val="minor"/>
      </rPr>
      <t>Description of limits to environmental risks (as drivers of prudential risks) that are set, and triggering escalation and exclusion in the case of breaching these limits</t>
    </r>
  </si>
  <si>
    <r>
      <rPr>
        <sz val="11"/>
        <rFont val="Calibri"/>
        <family val="2"/>
        <scheme val="minor"/>
      </rPr>
      <t>(r)</t>
    </r>
  </si>
  <si>
    <r>
      <rPr>
        <sz val="11"/>
        <rFont val="Calibri"/>
        <family val="2"/>
        <scheme val="minor"/>
      </rPr>
      <t>Description of the link (transmission channels) between environmental risks with credit risk, liquidity and funding risk, market risk, operational risk and reputational risk in the risk management framework</t>
    </r>
  </si>
  <si>
    <r>
      <rPr>
        <b/>
        <sz val="16"/>
        <color theme="1"/>
        <rFont val="Calibri"/>
        <family val="2"/>
        <scheme val="minor"/>
      </rPr>
      <t>Table 2 - Qualitative information on Social risk</t>
    </r>
  </si>
  <si>
    <r>
      <rPr>
        <sz val="11"/>
        <rFont val="Calibri"/>
        <family val="2"/>
        <scheme val="minor"/>
      </rPr>
      <t>in accordance with Article 449a CRR</t>
    </r>
  </si>
  <si>
    <r>
      <rPr>
        <sz val="11"/>
        <rFont val="Calibri"/>
        <family val="2"/>
        <scheme val="minor"/>
      </rPr>
      <t>Adjustment of the institution's business strategy to integrate social factors and risks taking into account the impact of social risk on the institution's business environment, business model, strategy and financial planning</t>
    </r>
  </si>
  <si>
    <r>
      <rPr>
        <sz val="11"/>
        <rFont val="Calibri"/>
        <family val="2"/>
        <scheme val="minor"/>
      </rPr>
      <t>Objectives, targets and limits to assess and address social risk in short-term, medium-term and long-term, and performance assessment against these objectives, targets and limits, including forward-looking information in the design of business strategy and processes</t>
    </r>
  </si>
  <si>
    <r>
      <rPr>
        <sz val="11"/>
        <rFont val="Calibri"/>
        <family val="2"/>
        <scheme val="minor"/>
      </rPr>
      <t>Policies and procedures relating to direct and indirect engagement with new or existing counterparties on their strategies to mitigate and reduce socially harmful activities</t>
    </r>
  </si>
  <si>
    <t xml:space="preserve">Social factors are currently being implemented as an integrated risk element in the credit and investment practices. </t>
  </si>
  <si>
    <r>
      <rPr>
        <sz val="11"/>
        <rFont val="Calibri"/>
        <family val="2"/>
        <scheme val="minor"/>
      </rPr>
      <t>Responsibilities of the management body for setting the risk framework, supervising and managing the implementation of the objectives, strategy and policies in the context of social risk management covering counterparties' approaches to:</t>
    </r>
  </si>
  <si>
    <r>
      <rPr>
        <sz val="11"/>
        <rFont val="Calibri"/>
        <family val="2"/>
        <scheme val="minor"/>
      </rPr>
      <t>Activities towards the community and society</t>
    </r>
  </si>
  <si>
    <r>
      <rPr>
        <sz val="11"/>
        <rFont val="Calibri"/>
        <family val="2"/>
        <scheme val="minor"/>
      </rPr>
      <t>(ii)</t>
    </r>
  </si>
  <si>
    <r>
      <rPr>
        <sz val="11"/>
        <rFont val="Calibri"/>
        <family val="2"/>
        <scheme val="minor"/>
      </rPr>
      <t>Employee relationships and labour standards</t>
    </r>
  </si>
  <si>
    <r>
      <rPr>
        <sz val="11"/>
        <rFont val="Calibri"/>
        <family val="2"/>
        <scheme val="minor"/>
      </rPr>
      <t>(iii)</t>
    </r>
  </si>
  <si>
    <r>
      <rPr>
        <sz val="11"/>
        <rFont val="Calibri"/>
        <family val="2"/>
        <scheme val="minor"/>
      </rPr>
      <t>Customer protection and product responsibility</t>
    </r>
  </si>
  <si>
    <r>
      <rPr>
        <sz val="11"/>
        <rFont val="Calibri"/>
        <family val="2"/>
        <scheme val="minor"/>
      </rPr>
      <t>(iv)</t>
    </r>
  </si>
  <si>
    <r>
      <rPr>
        <sz val="11"/>
        <rFont val="Calibri"/>
        <family val="2"/>
        <scheme val="minor"/>
      </rPr>
      <t>Human rights</t>
    </r>
  </si>
  <si>
    <r>
      <rPr>
        <sz val="11"/>
        <rFont val="Calibri"/>
        <family val="2"/>
        <scheme val="minor"/>
      </rPr>
      <t>Integration of measures to manage social factors and risks in internal governance arrangements, including the role of committees, the allocation of tasks and responsibilities, and the feedback loop from risk management to the management body</t>
    </r>
  </si>
  <si>
    <r>
      <rPr>
        <sz val="11"/>
        <rFont val="Calibri"/>
        <family val="2"/>
        <scheme val="minor"/>
      </rPr>
      <t>Lines of reporting and frequency of reporting relating to social risk</t>
    </r>
  </si>
  <si>
    <r>
      <rPr>
        <sz val="11"/>
        <rFont val="Calibri"/>
        <family val="2"/>
        <scheme val="minor"/>
      </rPr>
      <t>Alignment of the remuneration policy in line with institution's social risk-related objectives</t>
    </r>
  </si>
  <si>
    <t>Since the group only uses fixed remuneration, apart from a bonus scheme agreed in a collective agreement as described in the policy on pay, remuneration is neither in full nor in part directly dependent on compliance with Group’s sustainability goals.</t>
  </si>
  <si>
    <r>
      <rPr>
        <sz val="11"/>
        <rFont val="Calibri"/>
        <family val="2"/>
        <scheme val="minor"/>
      </rPr>
      <t>Definitions, methodologies and international standards on which the social risk management framework is based</t>
    </r>
  </si>
  <si>
    <r>
      <rPr>
        <sz val="11"/>
        <rFont val="Calibri"/>
        <family val="2"/>
        <scheme val="minor"/>
      </rPr>
      <t>Processes to identify, measure and monitor activities and exposures (and collateral where applicable) sensitive to social risk, covering relevant transmission channels</t>
    </r>
  </si>
  <si>
    <t xml:space="preserve">Processes to identify, measure and monitor activities and exposures sensitive to social risks are integrated in relevant policies. 
</t>
  </si>
  <si>
    <r>
      <rPr>
        <sz val="11"/>
        <rFont val="Calibri"/>
        <family val="2"/>
        <scheme val="minor"/>
      </rPr>
      <t>Activities, commitments and assets contributing to mitigate social risk</t>
    </r>
  </si>
  <si>
    <t>Management of social risks is included in the credit risk assessment of customers. Investments are screened for violation of international standards and conventions, such as the UN Global Compact.</t>
  </si>
  <si>
    <r>
      <rPr>
        <sz val="11"/>
        <rFont val="Calibri"/>
        <family val="2"/>
        <scheme val="minor"/>
      </rPr>
      <t>Implementation of tools for identification and management of social risk</t>
    </r>
  </si>
  <si>
    <r>
      <rPr>
        <sz val="11"/>
        <rFont val="Calibri"/>
        <family val="2"/>
        <scheme val="minor"/>
      </rPr>
      <t>Description of setting limits to social risk and cases to trigger escalation and exclusion in the case of breaching these limits</t>
    </r>
  </si>
  <si>
    <t>In the investment area, Arbejdernes Landsbank uses data suppliers to identify environmental, social and management risks. Via data suppliers, breaches are monitored of human rights and labour rights, equality, remuneration, good governance and similar.</t>
  </si>
  <si>
    <r>
      <rPr>
        <b/>
        <sz val="16"/>
        <color theme="1"/>
        <rFont val="Calibri"/>
        <family val="2"/>
        <scheme val="minor"/>
      </rPr>
      <t>Table 3 - Qualitative information on Governance risk</t>
    </r>
  </si>
  <si>
    <r>
      <rPr>
        <sz val="12"/>
        <color theme="1"/>
        <rFont val="Calibri"/>
        <family val="2"/>
        <scheme val="minor"/>
      </rPr>
      <t>in accordance with Article 449a CRR</t>
    </r>
  </si>
  <si>
    <r>
      <rPr>
        <b/>
        <sz val="11"/>
        <color theme="1"/>
        <rFont val="Calibri"/>
        <family val="2"/>
        <scheme val="minor"/>
      </rPr>
      <t>Governance</t>
    </r>
  </si>
  <si>
    <t>(ii)</t>
  </si>
  <si>
    <t>(iii)</t>
  </si>
  <si>
    <t>(iv)</t>
  </si>
  <si>
    <t>(v)</t>
  </si>
  <si>
    <t>(vi)</t>
  </si>
  <si>
    <r>
      <rPr>
        <b/>
        <sz val="11"/>
        <color theme="1"/>
        <rFont val="Calibri"/>
        <family val="2"/>
        <scheme val="minor"/>
      </rPr>
      <t>Risk management</t>
    </r>
  </si>
  <si>
    <t>Template 1: Banking book- Climate Change transition risk: Credit quality of exposures by sector, emissions and residual maturity</t>
  </si>
  <si>
    <t>Sector/subsector</t>
  </si>
  <si>
    <t xml:space="preserve">Gross carrying amount </t>
  </si>
  <si>
    <t xml:space="preserve">Accumulated impairment, accumulated negative changes in fair value due to credit risk and provisions </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</si>
  <si>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</si>
  <si>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</si>
  <si>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</si>
  <si>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</si>
  <si>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</si>
  <si>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</si>
  <si>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</si>
  <si>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</si>
  <si>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</si>
  <si>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</si>
  <si>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</si>
  <si>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</si>
  <si>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</si>
  <si>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</si>
  <si>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</si>
  <si>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</si>
  <si>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</si>
  <si>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</si>
  <si>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</si>
  <si>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</si>
  <si>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</si>
  <si>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</si>
  <si>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</si>
  <si>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</si>
  <si>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</si>
  <si>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</si>
  <si>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</si>
  <si>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</si>
  <si>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</si>
  <si>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</si>
  <si>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</si>
  <si>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</si>
  <si>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</si>
  <si>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</si>
  <si>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</si>
  <si>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</si>
  <si>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</si>
  <si>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</si>
  <si>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</si>
  <si>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</si>
  <si>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</si>
  <si>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</si>
  <si>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</si>
  <si>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</si>
  <si>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</si>
  <si>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</si>
  <si>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</si>
  <si>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</si>
  <si>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</si>
  <si>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</si>
  <si>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</si>
  <si>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</si>
  <si>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</si>
  <si>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</si>
  <si>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</si>
  <si>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</si>
  <si>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</si>
  <si>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</si>
  <si>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</si>
  <si>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</si>
  <si>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</si>
  <si>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</si>
  <si>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</si>
  <si>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</si>
  <si>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</si>
  <si>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</si>
  <si>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</si>
  <si>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</si>
  <si>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The gross carrying amount is defined according to FINREP (European Regulation no. 575/2013) and includes loans and advances, debt securities and equity instruments to non-financial corporations, other than those held for trading.</t>
  </si>
  <si>
    <r>
      <rPr>
        <sz val="10"/>
        <color theme="1"/>
        <rFont val="Calibri"/>
        <family val="2"/>
        <scheme val="minor"/>
      </rPr>
      <t>The statement of impairments is defined in accordance with IFRS 9 (Commission Implementing Regulation (EU) 2021/451 of 17 December 2020).</t>
    </r>
  </si>
  <si>
    <r>
      <rPr>
        <sz val="10"/>
        <rFont val="Calibri"/>
        <family val="2"/>
        <scheme val="minor"/>
      </rPr>
      <t>Calculation of exposures in default are defined in accordance with Article 47a(3) of the CRR.</t>
    </r>
  </si>
  <si>
    <t>The statement of stage 2 is defined in accordance with IFRS 9 (Commission Implementing Regulation (EU) 2021/451 of 17 December 2020).</t>
  </si>
  <si>
    <t xml:space="preserve">Maturity for exposures paid in instalments is set at the date of the final instalment. Exposures without a fixed duration have term &gt; 20 years. The average weighted maturity is calculated according to exposures with a fixed date of the final instalment, broken down by sector. Exposures without a fixed date for the final instalment are not included in the weighted average. </t>
  </si>
  <si>
    <t>Template 2 - Banking book - Climate change transition risk: Loans collateralised by immovable property - Energy efficiency of the collateral</t>
  </si>
  <si>
    <t>Counterparty sector</t>
  </si>
  <si>
    <t xml:space="preserve">Total gross carrying amount amount </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</si>
  <si>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</si>
  <si>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</si>
  <si>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</si>
  <si>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</si>
  <si>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</si>
  <si>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</si>
  <si>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</si>
  <si>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</si>
  <si>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</si>
  <si>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</si>
  <si>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</si>
  <si>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</si>
  <si>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</si>
  <si>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</si>
  <si>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</si>
  <si>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</si>
  <si>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 xml:space="preserve">For loans linked to more than one property mortgage, energy efficiency is allocated on the basis of the size of the exposure.      </t>
  </si>
  <si>
    <t xml:space="preserve">Energy efficiency is calculated from scales for housing and business, see https://hbemo.dk/vejledning/energimaerkeskala.  </t>
  </si>
  <si>
    <r>
      <t>Data regarding energy labels has been received from Nykredit/Totalkredit. If the property has no energy EPC label, the estimate is based on other information about the individual property and an average kWh/m</t>
    </r>
    <r>
      <rPr>
        <vertAlign val="superscript"/>
        <sz val="10"/>
        <rFont val="Calibri"/>
        <family val="2"/>
      </rPr>
      <t>2</t>
    </r>
    <r>
      <rPr>
        <sz val="10"/>
        <color theme="1"/>
        <rFont val="Calibri"/>
        <family val="2"/>
        <scheme val="minor"/>
      </rPr>
      <t xml:space="preserve"> for the property type.                   </t>
    </r>
  </si>
  <si>
    <t>The dataset from Nykredit/Totalkredit is used on approx. 95% of the Bank's housing portfolio. For the remaining 5% of the Bank's portfolio, where the dataset is not consistent with the Bank's registrations, we have used an average energy consumption for associated sectors. The dataset was updated in January 2024 and contains ECP labels valid for 10 years. The previous dataset contained ECP labels valid for 15 years.</t>
  </si>
  <si>
    <t>Template 3: Banking book - Climate change transition risk: Alignment metrics</t>
  </si>
  <si>
    <t>e</t>
  </si>
  <si>
    <t>f</t>
  </si>
  <si>
    <t>g</t>
  </si>
  <si>
    <t>Sector</t>
  </si>
  <si>
    <t>NACE Sectors (a minima)</t>
  </si>
  <si>
    <t>Portfolio gross carrying amount (Mn EUR)</t>
  </si>
  <si>
    <t>Alignment metric**</t>
  </si>
  <si>
    <t>Year of reference</t>
  </si>
  <si>
    <t>Distance to IEA NZE2050 in % ***</t>
  </si>
  <si>
    <t>Target (year of reference + 3 years)</t>
  </si>
  <si>
    <t>Power</t>
  </si>
  <si>
    <t>Please refer to the list below*</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</si>
  <si>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</si>
  <si>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</si>
  <si>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</si>
  <si>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</si>
  <si>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</si>
  <si>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</si>
  <si>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</si>
  <si>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</si>
  <si>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</si>
  <si>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</si>
  <si>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</si>
  <si>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</si>
  <si>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</si>
  <si>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template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</si>
  <si>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</si>
  <si>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</si>
  <si>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</si>
  <si>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</si>
  <si>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</si>
  <si>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</si>
  <si>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</si>
  <si>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</si>
  <si>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</si>
  <si>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</si>
  <si>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</si>
  <si>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</si>
  <si>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</si>
  <si>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</si>
  <si>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</si>
  <si>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</si>
  <si>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Comments:</t>
  </si>
  <si>
    <t>Template 4 -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</si>
  <si>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</si>
  <si>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</si>
  <si>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</si>
  <si>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</si>
  <si>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</si>
  <si>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Template 5 - Banking book - Climate change physical risk: Exposures subject to physical risk</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</si>
  <si>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</si>
  <si>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</si>
  <si>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</si>
  <si>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</si>
  <si>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</si>
  <si>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</si>
  <si>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</si>
  <si>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</si>
  <si>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</si>
  <si>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</si>
  <si>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</si>
  <si>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 xml:space="preserve">                                                                                                                                                                                                                                                                                                                                                                                                                                                                                                          </t>
  </si>
  <si>
    <t xml:space="preserve">The geographical area is defined as Denmark.                     </t>
  </si>
  <si>
    <t xml:space="preserve">Maturity for exposures paid in instalments is set at the date of the final instalment.   </t>
  </si>
  <si>
    <t xml:space="preserve">Exposures without a fixed duration have term &gt; 20 years. </t>
  </si>
  <si>
    <t xml:space="preserve">The average weighted maturity is calculated according to exposures with a fixed date of the final instalment, broken down by sector. Exposures without a fixed date for the final instalment are not included in the weighted average.    </t>
  </si>
  <si>
    <t>Physical risks related to climate change are listed in the non-exhaustive table in Appendix A in the Commissions Delegated Regulation (EU) 2021/2139. The AL Group includes risks related to water as the main physical risks affecting the majority of Denmark.</t>
  </si>
  <si>
    <t>The evaluation of whether an immovable property is exposed towards physical climate risks is based on an RCP 4.5 and 8.5 flooding scenarios from ocean and rain.
Acute climate risk: Risks that are present in the current climate (20 year hoizon) but not in the future. This covers exposures with an excess amount of surface water/flooding less than a meter from the property affected by flooding from ocean or rain within 20 years in RCP 4.5 but without risk within 50 years in RCP 8.5.
Cronic climate risk: Risks that are not present in the current climate but will arise from climate change on a 50 year horizon. This covers exposures with an excess amount of surface water/flooding less than a meter from the property affected by flooding from ocean or rain within 50 years in RCP 8.5 but without the risk within 20 years in RCP 4.5.
Acute and cronic climate risk: Risk described in both acute and cronic climate risk scenarios.</t>
  </si>
  <si>
    <t xml:space="preserve">Similarly to e-nettet, flooding is determined as a high physical climate risk by Think Hazard. According to ThinkHazard’s risk scale, high risk means there could potentially be serious damage to a location and risk mitigation measures should be taken.
The definition of acute and cronic risk by e-nettet is not the exact same definition used by ThinkHazard. Flooding is defined by ThinkHazard as an acute physical risk due to potentially-damaging waves, river and urban floods are expected to occur at least once in the next 10 years. 
In order to align the data from both sources, data based on ThinkHazard will be considered as both acute and cronic physical climate risk. The data from E-nettet has been developed on Danish data and will be used for commercial exposures distributed on NACE codes when available. Immovable property is overwhelmingly represented in both acute and cronic physical climate risk which the AL Group argues is representable for the commercial portfolio as well.
</t>
  </si>
  <si>
    <t>The statement of impairments is defined in accordance with IFRS 9 (Commission Implementing Regulation (EU) 2021/451 of 17 December 2020).</t>
  </si>
  <si>
    <t xml:space="preserve">Calculations of exposures in default are defined in accordance with Article 47a(3) of the CRR. </t>
  </si>
  <si>
    <t>Template 6 - Summary of GAR (Green asset ratio) KPIs</t>
  </si>
  <si>
    <t>At 31 December 2023 (%)</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</si>
  <si>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</si>
  <si>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</si>
  <si>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</si>
  <si>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</si>
  <si>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</si>
  <si>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</si>
  <si>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</si>
  <si>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</si>
  <si>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 xml:space="preserve">KPIs for GAR stock are calculated on the basis of template 7 and 8. The GAR is based the Turnover alignment of the counterparty as referred to in Annex II of Commission Implementing Regulation (EU) 2022/2453 </t>
  </si>
  <si>
    <t>Template 7 - Mitigating actions: Assets for the calculation of GAR</t>
  </si>
  <si>
    <t>Disclosure reference date T</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</si>
  <si>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</si>
  <si>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</si>
  <si>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</si>
  <si>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</si>
  <si>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</si>
  <si>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</si>
  <si>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</si>
  <si>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</si>
  <si>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</si>
  <si>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</si>
  <si>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</si>
  <si>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</si>
  <si>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</si>
  <si>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</si>
  <si>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Debt securities, including UoP</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</si>
  <si>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</si>
  <si>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</si>
  <si>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</si>
  <si>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</si>
  <si>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</si>
  <si>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</si>
  <si>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</si>
  <si>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</si>
  <si>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</si>
  <si>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</si>
  <si>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</si>
  <si>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</si>
  <si>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</si>
  <si>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</si>
  <si>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</si>
  <si>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</si>
  <si>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</si>
  <si>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</si>
  <si>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</si>
  <si>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</si>
  <si>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t xml:space="preserve">  </t>
  </si>
  <si>
    <r>
      <t>Other assets excluded from both the numerator and denominator for GAR</t>
    </r>
    <r>
      <rPr>
        <b/>
        <strike/>
        <sz val="11"/>
        <color rgb="FFFF0000"/>
        <rFont val="Calibri"/>
        <family val="2"/>
        <scheme val="minor"/>
      </rPr>
      <t xml:space="preserve"> </t>
    </r>
    <r>
      <rPr>
        <b/>
        <sz val="11"/>
        <color theme="1"/>
        <rFont val="Calibri"/>
        <family val="2"/>
        <scheme val="minor"/>
      </rPr>
      <t xml:space="preserve">calculation </t>
    </r>
  </si>
  <si>
    <t>Sovereigns</t>
  </si>
  <si>
    <t>Central banks exposure</t>
  </si>
  <si>
    <t>Trading book</t>
  </si>
  <si>
    <t>TOTAL ASSETS EXCLUDED FROM NUMERATOR AND DENOMINATOR</t>
  </si>
  <si>
    <t>TOTAL ASSETS</t>
  </si>
  <si>
    <t xml:space="preserve">The GAR is based the Turnover alignment of the counterparty as referred to in Annex II of Commission Implementing Regulation (EU) 2022/2453. </t>
  </si>
  <si>
    <t>Template 8 - GAR (%)</t>
  </si>
  <si>
    <t>At December 2023 (%)</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</si>
  <si>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</si>
  <si>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</si>
  <si>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</si>
  <si>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</si>
  <si>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</si>
  <si>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</si>
  <si>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</si>
  <si>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</si>
  <si>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</si>
  <si>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Financial corporations</t>
  </si>
  <si>
    <t>of which management companies</t>
  </si>
  <si>
    <t>Non-financial corporations subject to NFRD disclosure obligations</t>
  </si>
  <si>
    <t>Local government financing</t>
  </si>
  <si>
    <t xml:space="preserve">The disclosure of information in template 8 is based on the information included in template 7. </t>
  </si>
  <si>
    <t>Template 10 - Other climate change mitigating actions that are not covered in the EU Taxonomy</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</si>
  <si>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</si>
  <si>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</si>
  <si>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</si>
  <si>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</si>
  <si>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</si>
  <si>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</si>
  <si>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Arbejdernes Landsbank invests in bonds issued with a green, sustainable standard not fully aligned with the EU Taxonomy or potentially other standards than EU standards but in support of the green transition and reduction of GHG-emissions according to the Banks' investment strategy. The target share of green bonds is based on a 1-year delayed market benchmark and is achieved for 2023.
Distinction of type of risk mitigated is not available.</t>
  </si>
  <si>
    <t>Other counterparties</t>
  </si>
  <si>
    <t>Loans (e.g. green, sustainable, sustainability-linked under standards other than the EU standards)</t>
  </si>
  <si>
    <r>
      <rPr>
        <sz val="10"/>
        <rFont val="Calibri"/>
        <family val="2"/>
        <scheme val="minor"/>
      </rPr>
      <t>Loans which are not taxonomy-aligned as referred to in Regulation (EU) 2020/852 but support counterparties in the transition and adaptation process for the objectives of climate change mitigation and adaptation are the Group's eligible exposure deducted the aligned exposure. The eligible and aligned exposures are presented in templates 7 and 8.
The main subgroup of eligible exposures regards households. The main causes of misalignment are too low energy efficiency or lack of identification thereof for immovable property as well as failure to document tire type for electric vehicles in regards to noise pollution.
The Group has identified eligible but non-aligned exposures under other types of counterparties such as non-financial corporations. Causes for misalignment are individual to each counterparty.
Distinction of type of risk mitigated is not available.</t>
    </r>
    <r>
      <rPr>
        <strike/>
        <sz val="10"/>
        <rFont val="Calibri"/>
        <family val="2"/>
        <scheme val="minor"/>
      </rPr>
      <t xml:space="preserve">
</t>
    </r>
    <r>
      <rPr>
        <sz val="10"/>
        <color rgb="FFFF0000"/>
        <rFont val="Calibri"/>
        <family val="2"/>
        <scheme val="minor"/>
      </rPr>
      <t xml:space="preserve">
</t>
    </r>
  </si>
  <si>
    <t>Of which building renovation loans</t>
  </si>
  <si>
    <t>https://al-bank-prod.imgix.net/o2ppcyj1/forslag-til-loenpolitik-2023.pdf</t>
  </si>
  <si>
    <t>Page</t>
  </si>
  <si>
    <t>Additionel pillar 3 template</t>
  </si>
  <si>
    <t>Other Systemically Important Institution buffer (%)</t>
  </si>
  <si>
    <r>
      <t>(Adjustment for securities received under securities financing transactions that are recognised as an asset</t>
    </r>
    <r>
      <rPr>
        <strike/>
        <sz val="11"/>
        <rFont val="Calibri"/>
        <family val="2"/>
        <scheme val="minor"/>
      </rPr>
      <t>)</t>
    </r>
  </si>
  <si>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</si>
  <si>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</si>
  <si>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</si>
  <si>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</si>
  <si>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</si>
  <si>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</si>
  <si>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</si>
  <si>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Management of conflict of interest</t>
  </si>
  <si>
    <t>Internal communication on critical concerns</t>
  </si>
  <si>
    <r>
      <rPr>
        <sz val="11"/>
        <color theme="1"/>
        <rFont val="Calibri"/>
        <family val="2"/>
        <scheme val="minor"/>
      </rPr>
      <t>Ethical considerations</t>
    </r>
  </si>
  <si>
    <r>
      <rPr>
        <sz val="11"/>
        <color theme="1"/>
        <rFont val="Calibri"/>
        <family val="2"/>
        <scheme val="minor"/>
      </rPr>
      <t>Strategy and risk management</t>
    </r>
  </si>
  <si>
    <r>
      <rPr>
        <sz val="11"/>
        <color theme="1"/>
        <rFont val="Calibri"/>
        <family val="2"/>
        <scheme val="minor"/>
      </rPr>
      <t>Inclusiveness</t>
    </r>
  </si>
  <si>
    <r>
      <rPr>
        <sz val="11"/>
        <color theme="1"/>
        <rFont val="Calibri"/>
        <family val="2"/>
        <scheme val="minor"/>
      </rPr>
      <t>Transparency</t>
    </r>
  </si>
  <si>
    <r>
      <rPr>
        <sz val="11"/>
        <color theme="1"/>
        <rFont val="Calibri"/>
        <family val="2"/>
        <scheme val="minor"/>
      </rPr>
      <t>Management of conflict of interest</t>
    </r>
  </si>
  <si>
    <r>
      <rPr>
        <sz val="11"/>
        <color theme="1"/>
        <rFont val="Calibri"/>
        <family val="2"/>
        <scheme val="minor"/>
      </rPr>
      <t>Internal communication on critical concerns</t>
    </r>
  </si>
  <si>
    <t>Institution's integration in risk management arrangements the governance performance of their counterparties considering:</t>
  </si>
  <si>
    <r>
      <t xml:space="preserve">Arbejdernes Landsbank applies the 8+ method to set the individual solvency need for the group.   
The method is based on the minimum capital requirement of 8% of total risk exposure (Pillar I requirement). It is assumed that normal risks are covered by the 8% capital requirement. In addition, Tier 2 capital needs are calculated for risk areas that are deemed not to be covered by the 8% requirement. The total capital need is obtained by adding together the capital need according to the 8% requirement  and the Tier 2 capital needs.    
The model is based on the </t>
    </r>
    <r>
      <rPr>
        <i/>
        <sz val="11"/>
        <rFont val="Calibri"/>
        <family val="2"/>
        <scheme val="minor"/>
      </rPr>
      <t xml:space="preserve">Guidelines on sufficient own funds and solvency need for credit institutions </t>
    </r>
    <r>
      <rPr>
        <sz val="11"/>
        <rFont val="Calibri"/>
        <family val="2"/>
        <scheme val="minor"/>
      </rPr>
      <t xml:space="preserve">(Vejledning om tilstrækkelig kapitalgrundlag og solvensbehov for kreditinstitutter) issued by the Danish FSA.      
The solvency need is calculated as the total capital need as a percentage of the total risk exposure calculated according to the provisions of the CRR. </t>
    </r>
  </si>
  <si>
    <r>
      <t xml:space="preserve">See the section regarding risk management in the Management’s Report in the </t>
    </r>
    <r>
      <rPr>
        <i/>
        <sz val="11"/>
        <color theme="1"/>
        <rFont val="Calibri"/>
        <family val="2"/>
        <scheme val="minor"/>
      </rPr>
      <t xml:space="preserve">Annual Report for 2023. </t>
    </r>
    <r>
      <rPr>
        <sz val="11"/>
        <color theme="1"/>
        <rFont val="Calibri"/>
        <family val="2"/>
        <scheme val="minor"/>
      </rPr>
      <t xml:space="preserve">
A new Chief Compliance Officer for the group has been appointed in 2023 - Heidi Gliese Hylleborg.
</t>
    </r>
    <r>
      <rPr>
        <sz val="11"/>
        <rFont val="Calibri"/>
        <family val="2"/>
        <scheme val="minor"/>
      </rPr>
      <t xml:space="preserve">
Communication channels used for risk-related information: Group GRC system (risk register, control register, incident registration and reporting and processing, intranet, direct mail, direct employee training and introduction, e-learning programs, business process system (policies, procedures, work descriptions)).</t>
    </r>
    <r>
      <rPr>
        <sz val="11"/>
        <color theme="1"/>
        <rFont val="Calibri"/>
        <family val="2"/>
        <scheme val="minor"/>
      </rPr>
      <t xml:space="preserve"> </t>
    </r>
  </si>
  <si>
    <r>
      <t xml:space="preserve">See note 46 regarding related parties in the </t>
    </r>
    <r>
      <rPr>
        <i/>
        <sz val="11"/>
        <color theme="1"/>
        <rFont val="Calibri"/>
        <family val="2"/>
        <scheme val="minor"/>
      </rPr>
      <t>Annual Report for 2023</t>
    </r>
    <r>
      <rPr>
        <sz val="11"/>
        <color theme="1"/>
        <rFont val="Calibri"/>
        <family val="2"/>
        <scheme val="minor"/>
      </rPr>
      <t>.</t>
    </r>
  </si>
  <si>
    <r>
      <t xml:space="preserve">The risk strategy is described in the </t>
    </r>
    <r>
      <rPr>
        <i/>
        <sz val="11"/>
        <color theme="1"/>
        <rFont val="Calibri"/>
        <family val="2"/>
        <scheme val="minor"/>
      </rPr>
      <t>Group Risk Strategy</t>
    </r>
    <r>
      <rPr>
        <sz val="11"/>
        <color theme="1"/>
        <rFont val="Calibri"/>
        <family val="2"/>
        <scheme val="minor"/>
      </rPr>
      <t>, which is approved by the Board of Directors. The document shows relevant limits and risk appetite in all risk areas.  Stress tests are conducted at different levels as part of the risk management.</t>
    </r>
  </si>
  <si>
    <r>
      <t xml:space="preserve">See the section regarding risk management in the Management’s Report in the </t>
    </r>
    <r>
      <rPr>
        <i/>
        <sz val="11"/>
        <color theme="1"/>
        <rFont val="Calibri"/>
        <family val="2"/>
        <scheme val="minor"/>
      </rPr>
      <t>Annual Report for 2023</t>
    </r>
    <r>
      <rPr>
        <sz val="11"/>
        <color theme="1"/>
        <rFont val="Calibri"/>
        <family val="2"/>
        <scheme val="minor"/>
      </rPr>
      <t>.
The risk strategy is described in the document ‘Group Risk Strategy’, which is approved by the Board of Directors. This document shows relevant limits and risk appetite in all risk areas.  Stress tests are conducted at different levels as part of risk management.</t>
    </r>
  </si>
  <si>
    <r>
      <t xml:space="preserve">See the Management’s Report in the </t>
    </r>
    <r>
      <rPr>
        <i/>
        <sz val="11"/>
        <color theme="1"/>
        <rFont val="Calibri"/>
        <family val="2"/>
        <scheme val="minor"/>
      </rPr>
      <t>Annual Report for 2023</t>
    </r>
    <r>
      <rPr>
        <sz val="11"/>
        <color theme="1"/>
        <rFont val="Calibri"/>
        <family val="2"/>
        <scheme val="minor"/>
      </rPr>
      <t>.</t>
    </r>
  </si>
  <si>
    <t xml:space="preserve">The group has not received a request from the Danish FSA.  </t>
  </si>
  <si>
    <r>
      <t xml:space="preserve">The current competencies of the Board of Directors can be found in the Management’s Report in the </t>
    </r>
    <r>
      <rPr>
        <i/>
        <sz val="11"/>
        <rFont val="Calibri"/>
        <family val="2"/>
        <scheme val="minor"/>
      </rPr>
      <t>Annual Report for 2023</t>
    </r>
    <r>
      <rPr>
        <sz val="11"/>
        <rFont val="Calibri"/>
        <family val="2"/>
        <scheme val="minor"/>
      </rPr>
      <t>.
The Board of Directors has adopted and published a policy for diversity and suitability, which sets out the qualifications and competencies that are particularly important when appointing new candidates to the Board of Directors. The policy is available on the bank’s website.</t>
    </r>
  </si>
  <si>
    <t xml:space="preserve">One member of the Board of Directors has received dispensation from the Danish FSA to hold one additional board position. </t>
  </si>
  <si>
    <r>
      <t xml:space="preserve">See the 'Policy and goals for the underrepresented gender' section in the Management’s Report in the </t>
    </r>
    <r>
      <rPr>
        <i/>
        <sz val="11"/>
        <rFont val="Calibri"/>
        <family val="2"/>
        <scheme val="minor"/>
      </rPr>
      <t>Annual Report for 2023</t>
    </r>
    <r>
      <rPr>
        <sz val="11"/>
        <rFont val="Calibri"/>
        <family val="2"/>
        <scheme val="minor"/>
      </rPr>
      <t>.</t>
    </r>
  </si>
  <si>
    <r>
      <t xml:space="preserve">Targets and the policy for the underrepresented gender in the management specifies targets for the underrepresented gender in the Board of Directors and other management levels. The target is at least a 40/60 percent split of women and men by 2026. 
The anchoring of the policy, including the degree of achievement of the target, is described in the section regarding  policy and goals for the underrepresented gender in the Management’s Report in the </t>
    </r>
    <r>
      <rPr>
        <i/>
        <sz val="11"/>
        <rFont val="Calibri"/>
        <family val="2"/>
        <scheme val="minor"/>
      </rPr>
      <t>Annual Report for 2023</t>
    </r>
    <r>
      <rPr>
        <sz val="11"/>
        <rFont val="Calibri"/>
        <family val="2"/>
        <scheme val="minor"/>
      </rPr>
      <t>.</t>
    </r>
  </si>
  <si>
    <r>
      <t xml:space="preserve">See the section regarding board committees in the Management’s Report in the </t>
    </r>
    <r>
      <rPr>
        <i/>
        <sz val="11"/>
        <color theme="1"/>
        <rFont val="Calibri"/>
        <family val="2"/>
        <scheme val="minor"/>
      </rPr>
      <t>Annual report for 2023</t>
    </r>
    <r>
      <rPr>
        <sz val="11"/>
        <color theme="1"/>
        <rFont val="Calibri"/>
        <family val="2"/>
        <scheme val="minor"/>
      </rPr>
      <t>.</t>
    </r>
  </si>
  <si>
    <r>
      <t>The Executive Board recommends relevant risk policies for consideration and approval by the Board of Directors. The policies specify risk tolerances and risk levels. Compliance with these policies is regularly reported on to the Board of Directors and the risk committee appointed by the Board of Directors. The Board of Directors holds approximately 10 meetings per year. 
In addition see the section on risk management in the Management’s Report in the</t>
    </r>
    <r>
      <rPr>
        <i/>
        <sz val="11"/>
        <rFont val="Calibri"/>
        <family val="2"/>
        <scheme val="minor"/>
      </rPr>
      <t xml:space="preserve"> Annual report for 2023</t>
    </r>
    <r>
      <rPr>
        <sz val="11"/>
        <rFont val="Calibri"/>
        <family val="2"/>
        <scheme val="minor"/>
      </rPr>
      <t>.</t>
    </r>
  </si>
  <si>
    <t>The purpose of the policy for diversity and suitability is to ensure that the members of the Board of Directors have the right qualifications and competencies, including sufficient collective knowledge, professional competencies and experience to understand the group and the activities of Arbejdernes Landsbank and the associated risks.
The policy does not set quantitative targets but states that the Board of Directors wants a composition based on diversity of skills and backgrounds, where diversity in relation to differences in professional skills, work experience, gender and age is particularly important. 
Quantitative targets for the underrepresented gender are set out in the policy for the underrepresented gender.</t>
  </si>
  <si>
    <t xml:space="preserve">The increase in the leverage ratio is primarily attributable to the increase in Tier 1 capital as a result of the group’s result. </t>
  </si>
  <si>
    <t xml:space="preserve">Through its leverage policy, the group has specified the framework for managing and monitoring the risk of excessive leverage. The group’s leverage target is specified in accordance with the group’s risk strategy and the group believes that a leverage ratio higher than 6% is appropriate for the group’s business model.
The leverage ratio is at a considerable distance from both the group’s target and the minimum requirement of 3%.
The group calculates the leverage ratio on a quarterly basis and monitors the level on an ongoing basis. </t>
  </si>
  <si>
    <t xml:space="preserve">The group monitors the LCR on a daily basis for each company in the group and also monitors the instruction limits and the minimum level of HQLA with monthly consolidation and stress testing. NSFR is calculated monthly with a sensitivity analysis and consolidated quarterly. </t>
  </si>
  <si>
    <t xml:space="preserve">Reporting and monitoring of liquidity ratios is anchored in the Regulation &amp; Capital Management department, which also reports to the Balance Sheet &amp; Capital Council (internal committee) and to the Board of Director’s risk committee and the Board of Directors. </t>
  </si>
  <si>
    <t xml:space="preserve">Regulation &amp; Capital Management department calculates and monitors ratios and instruction limits throughout the group while operational management for the bank is anchored in Treasury and AL Markets. Vestjysk Bank has outsourced the operational management while Regulation &amp; Capital Management is responsible for long-term management. </t>
  </si>
  <si>
    <t>The liquidity ratios with associated stress tests and sensitivity analyses are reported in larger reports such as ILAAP and the Recovery Plan which describe the liquidity preparedness.</t>
  </si>
  <si>
    <t xml:space="preserve">The liquidity preparedness plan is divided into faster actions (less than one month) consisting of 5 actions and long-term actions (more than one month) consisting of 6 actions. The plan is reviewed annually and is assessed operational. The plan includes both lighter and more serious measures depending on the situation. </t>
  </si>
  <si>
    <t xml:space="preserve">Stress test and sensitivity analysis are reported to the Executive Board and the Board of Directors. They are included in the liquidity preparedness plan, recovery plan and quarterly reporting to the Board of Directors. </t>
  </si>
  <si>
    <t xml:space="preserve">Additional pillar 3 reporting is approved by Bank Director Gry Bandholm (see Attestation). Liquidity management in the group is assessed to be adequate and proportionate. Continuous efforts are being made to strengthen liquidity management by, among other things, strengthening the model used for liquidity stress testing. </t>
  </si>
  <si>
    <r>
      <t xml:space="preserve">See the ‘Credit risk’ section in note 47 (Risk management) in the </t>
    </r>
    <r>
      <rPr>
        <i/>
        <sz val="11"/>
        <color theme="1"/>
        <rFont val="Calibri"/>
        <family val="2"/>
        <scheme val="minor"/>
      </rPr>
      <t>Annual Report for 2023</t>
    </r>
    <r>
      <rPr>
        <sz val="11"/>
        <color theme="1"/>
        <rFont val="Calibri"/>
        <family val="2"/>
        <scheme val="minor"/>
      </rPr>
      <t>.</t>
    </r>
  </si>
  <si>
    <r>
      <t xml:space="preserve">See the ‘Credit risk’ section in note 47 (Risk management) in the </t>
    </r>
    <r>
      <rPr>
        <i/>
        <sz val="11"/>
        <color theme="1"/>
        <rFont val="Calibri"/>
        <family val="2"/>
        <scheme val="minor"/>
      </rPr>
      <t>Annual Report for 2023.</t>
    </r>
  </si>
  <si>
    <r>
      <t xml:space="preserve">See the 'Risk management' section in the Management’s Report and the 'Credit risk' section in note 47 (Risk management) in the </t>
    </r>
    <r>
      <rPr>
        <i/>
        <sz val="11"/>
        <color theme="1"/>
        <rFont val="Calibri"/>
        <family val="2"/>
        <scheme val="minor"/>
      </rPr>
      <t xml:space="preserve">Annual Report for 2023. </t>
    </r>
  </si>
  <si>
    <r>
      <t xml:space="preserve">See the ‘Provisions for expected credit losses’ (impairment) in note 48 (Summary of significant accounting policies) in the </t>
    </r>
    <r>
      <rPr>
        <i/>
        <sz val="11"/>
        <color theme="1"/>
        <rFont val="Calibri"/>
        <family val="2"/>
        <scheme val="minor"/>
      </rPr>
      <t>Annual Report for 2023</t>
    </r>
    <r>
      <rPr>
        <sz val="11"/>
        <color theme="1"/>
        <rFont val="Calibri"/>
        <family val="2"/>
        <scheme val="minor"/>
      </rPr>
      <t>.</t>
    </r>
  </si>
  <si>
    <r>
      <t xml:space="preserve">See the ‘Credit risk’ section in note 47 (Risk management) in the </t>
    </r>
    <r>
      <rPr>
        <i/>
        <sz val="11"/>
        <color theme="1"/>
        <rFont val="Calibri"/>
        <family val="2"/>
      </rPr>
      <t>Annual Report for 2023</t>
    </r>
    <r>
      <rPr>
        <sz val="11"/>
        <color theme="1"/>
        <rFont val="Calibri"/>
        <family val="2"/>
        <scheme val="minor"/>
      </rPr>
      <t>.</t>
    </r>
  </si>
  <si>
    <t xml:space="preserve">Counterparty risk is calculated for the Arbejdernes Landsbank group as pre-settlement risk, settlement risk and correspondent risk.
Lines are authorised based on the counterparty’s country, rating (and topicality thereof). For lower ratings, Core Tier 1 and total capital are also considered. 
Counterparty risk lines may be granted to central settlement counterparties (CCP) if the CCP is recognised in the EU as a qualified settlement counterparty (QCCP) as listed in Regulation (EU) No 648/2012 of the European Parliament and of the Council on OTC derivatives, central counterparties and trade repositories.
</t>
  </si>
  <si>
    <t>As far as possible, legally binding netting agreements (ISDA, GMRA and Finance Denmark’s framework agreement) must be entered into with the bank’s financial counterparties.
The use of CSA (ISDA Credit Support Annex) agreements with cash collateral must be maximised.
Settlement should preferably be made through the CLS (Continuous Linked Settlement) system for FX derivatives.</t>
  </si>
  <si>
    <t>Wrong-Way risk is minimised by primarily accepting cash collateral.</t>
  </si>
  <si>
    <t>Counterparty risk is diversified by using multiple financial counterparties.</t>
  </si>
  <si>
    <t xml:space="preserve">There are no rating triggers in the Group’s CSA agreements. </t>
  </si>
  <si>
    <r>
      <t xml:space="preserve">See note 47 (Risk management) in the </t>
    </r>
    <r>
      <rPr>
        <i/>
        <sz val="11"/>
        <color theme="1"/>
        <rFont val="Calibri"/>
        <family val="2"/>
        <scheme val="minor"/>
      </rPr>
      <t>Annual Report for 2023</t>
    </r>
    <r>
      <rPr>
        <sz val="11"/>
        <color theme="1"/>
        <rFont val="Calibri"/>
        <family val="2"/>
        <scheme val="minor"/>
      </rPr>
      <t xml:space="preserve"> in the section regarding market risk.</t>
    </r>
  </si>
  <si>
    <r>
      <t xml:space="preserve">The general organisation of risk management in the group is described in the section on risk management in the Management’s Report in the </t>
    </r>
    <r>
      <rPr>
        <i/>
        <sz val="11"/>
        <color theme="1"/>
        <rFont val="Calibri"/>
        <family val="2"/>
        <scheme val="minor"/>
      </rPr>
      <t>Annual Report for 2023</t>
    </r>
    <r>
      <rPr>
        <sz val="11"/>
        <color theme="1"/>
        <rFont val="Calibri"/>
        <family val="2"/>
        <scheme val="minor"/>
      </rPr>
      <t>.</t>
    </r>
    <r>
      <rPr>
        <i/>
        <sz val="11"/>
        <color theme="1"/>
        <rFont val="Calibri"/>
        <family val="2"/>
        <scheme val="minor"/>
      </rPr>
      <t xml:space="preserve"> </t>
    </r>
    <r>
      <rPr>
        <sz val="11"/>
        <color theme="1"/>
        <rFont val="Calibri"/>
        <family val="2"/>
        <scheme val="minor"/>
      </rPr>
      <t xml:space="preserve">  
Specifically for the market risk area, the Market Departments of the two banks in the group and the Treasury function at Arbejdernes Landsbank are the responsible units.
The monitoring of instruction frameworks in the first line of defense is handled by Regulation &amp; Capital Management department. 
The Risk function oversees the controls performed in the first line of defense.   </t>
    </r>
  </si>
  <si>
    <t>Market risk is recorded and measured in Calypso. 
Reports are made on a daily basis to the Executive Boards of the two banks in the group while quarterly reports are made to the Board of Directors of the parent company.</t>
  </si>
  <si>
    <t>To a certain extent, the group encumbers assets in connection with market risk taking and liquidity management, including assets pledged as collateral to Danmarks Nationalbank for securities and retail settlement.
The group uses collateral to other credit institutions for the developments in the market value of the group's OTC traded derivative transactions and margin deposits in connection with exchange-traded derivatives. Specifically, Arbejdernes Landsbank provides initial margin to QCCPs (qualified central clearing counterparties).
The group makes minor use of bond repurchase agreements as part of interest rate risk and liquidity management. 
The group has specified an encumbrance limit of 14% of assets. At the end of 2023, the group utilises less than 1%.</t>
  </si>
  <si>
    <t>The solvency guidelines are followed when calculating IRRBB. 
EVE is worked with in a framework manner and monitored daily in Arbejdernes Landsbank.
Vestjysk Bank monitors the interest rate sensitivity of the interest rate risk outside of the trading portfolio, which is also subject to limits, on a daily basis.</t>
  </si>
  <si>
    <t xml:space="preserve">The group undertakes market risks in the banking book in the ordinary course of its banking business with customers, i.e. through loans, deposits and the mortgage portfolio. In addition, the bank’s own issues are also included in the banking book.
The Board of Directors wishes to keep this part of the market risk at a limited level and interest rate risk is managed by using interest rate derivatives for hedging purposes. The group may choose to hedge all or part of the general interest rate risk and may use derivative financial instruments for this hedging.
Interest rate risk outside the trading portfolio is calculated in the group and the bank in accordance with the solvency guidelines, calculated as present value considerations in a number of yield curve scenarios. 
</t>
  </si>
  <si>
    <t xml:space="preserve">The interest rate risk exposure/sensitivity is calculated daily in Arbejdernes Landsbank and Vestjysk Bank, respectively.
EVE is calculated daily in Arbejdernes Landsbank and quarterly in Vestjysk Bank and for the group.
NII is calculated on a quarterly basis.
</t>
  </si>
  <si>
    <t>Across the group, the 6 scenarios prescribed by the solvency guidelines are calculated for EVE and parallel +/- 200bp for NII.</t>
  </si>
  <si>
    <t>Arbejdernes Landsbank’s mortgage bond portfolio is hedged with interest-rate swaps and Arbejdernes Landsbank’s own issues are hedged with cross-currency interest-rate swaps. Swaps are recognised at fair value in the financial statements.</t>
  </si>
  <si>
    <t>The calculation of EVE is based on interest rate risk sensitivities (linear PL effect due to interest rate changes).</t>
  </si>
  <si>
    <t>The majority of the increase in NII changes is due to the inclusion of value changes on products recognised at fair value in the financial statements.</t>
  </si>
  <si>
    <t>All deposits without contractual maturity are treated as if they had a duration of 0.</t>
  </si>
  <si>
    <r>
      <t xml:space="preserve">See the ‘Provisions for expected credit losses’ (impairment) in note 48 (Summary of significant accounting policies) in the </t>
    </r>
    <r>
      <rPr>
        <i/>
        <sz val="11"/>
        <rFont val="Calibri"/>
        <family val="2"/>
        <scheme val="minor"/>
      </rPr>
      <t>Annual Report for 2023</t>
    </r>
    <r>
      <rPr>
        <sz val="11"/>
        <rFont val="Calibri"/>
        <family val="2"/>
        <scheme val="minor"/>
      </rPr>
      <t>.</t>
    </r>
  </si>
  <si>
    <r>
      <t xml:space="preserve">See section 'Risk management', note 33 regarding capital management and note 47 regarding risk management in the Annual </t>
    </r>
    <r>
      <rPr>
        <i/>
        <sz val="11"/>
        <color rgb="FF000000"/>
        <rFont val="Calibri"/>
        <family val="2"/>
        <scheme val="minor"/>
      </rPr>
      <t>report for 2023</t>
    </r>
    <r>
      <rPr>
        <sz val="11"/>
        <color rgb="FF000000"/>
        <rFont val="Calibri"/>
        <family val="2"/>
        <scheme val="minor"/>
      </rPr>
      <t>.</t>
    </r>
  </si>
  <si>
    <t>Short excerpt from the business model (approved by the Board of Directors):      
                                                                                                                                                                                                                                                                                                                                                                                                                                                                                                                                                                                                                            Arbejdernes Landsbank has historically had a solid deposit base and ample liquidity. As far as possible, Arbejdernes Landsbank wants to operate a group in which external financing is based on customer deposits and this is why the bank has an objective of having a deposit surplus. The group aims to have an excess liquidity coverage of 30%, corresponding to a Liquidity Coverage Ratio (LCR) of 130% and a reassuring funding structure with an excess coverage of 10%
corresponding to a Net Stable Funding Ratio (NSFR) of 110%. With the objective of having a profitable and diversified supplement to the primary loans business, Arbejdernes Landsbank has chosen to actively manage the deposit surplus by investing predominantly in liquid and secure bonds.</t>
  </si>
  <si>
    <r>
      <t xml:space="preserve">See the </t>
    </r>
    <r>
      <rPr>
        <i/>
        <sz val="11"/>
        <rFont val="Calibri"/>
        <family val="2"/>
        <scheme val="minor"/>
      </rPr>
      <t xml:space="preserve">Annual Report for 2023 </t>
    </r>
    <r>
      <rPr>
        <sz val="11"/>
        <rFont val="Calibri"/>
        <family val="2"/>
        <scheme val="minor"/>
      </rPr>
      <t>p. 21-23.</t>
    </r>
  </si>
  <si>
    <r>
      <t xml:space="preserve">See Note 8 in the </t>
    </r>
    <r>
      <rPr>
        <i/>
        <sz val="11"/>
        <color theme="1"/>
        <rFont val="Calibri"/>
        <family val="2"/>
        <scheme val="minor"/>
      </rPr>
      <t>Annual Report for 2023.</t>
    </r>
  </si>
  <si>
    <r>
      <t xml:space="preserve">See Note 8 in the </t>
    </r>
    <r>
      <rPr>
        <i/>
        <sz val="11"/>
        <color theme="1"/>
        <rFont val="Calibri"/>
        <family val="2"/>
        <scheme val="minor"/>
      </rPr>
      <t>Annual Report for 2023</t>
    </r>
    <r>
      <rPr>
        <sz val="11"/>
        <color theme="1"/>
        <rFont val="Calibri"/>
        <family val="2"/>
        <scheme val="minor"/>
      </rPr>
      <t>.</t>
    </r>
  </si>
  <si>
    <t xml:space="preserve">Arbejdernes Landsbank is a signatory to the UN Principles for Responsible Investment and continue to implement these principles in the bank's investment practices. ESG has been integrated into investment policies, a part of our assets under management are invested in accordance with Article 8 of the EU Disclosure Regulation and sustainability preferences are included in the dialogue when identifying customers' investment preferences.
Furthermore, the group recently published CO2e-reduction targets for our investment activities according to IEA’s net zero by 2050 scenario. </t>
  </si>
  <si>
    <t>The group has a number of policies and processes incorporating climate and environmental risks, for example:
- Credit policies
- Policies for responsible investment and integration of sustainability risks
- Statements on the most significant negative sustainability impacts
- Group policy on corporate social responsibility and sustainability</t>
  </si>
  <si>
    <t>The Board of Directors at Arbejdernes Landsbank and the Board of Directors at Vestjysk Bank has overall responsibility for the group's policies.
Managerial responsibility for the sustainability strategy and implementation of relevant policies lies with the Executive Management of Arbejdernes Landsbank and Vestjysk Bank, respectively. The group has a Sustainability Committee that meet every 6th week to ensure that new initiatives are allocated to the relevant business areas for implementation.</t>
  </si>
  <si>
    <t xml:space="preserve">Annual sustainability report, annual climate accounts, biannual reports on the Pillar 3 CRR 449a and annual reporting on Article 8 of the EU Taxonomy. From 2024 and onwards additional annual reporting on Corporate Sustainability Reporting Directive (CSRD) and on the Group’s climate targets.  </t>
  </si>
  <si>
    <t>The group's management of these environmental risks are under development. For business and association customers, credit risk assessment must contain an assessment of the company’s/association's business strategy, managerial skills, as well as focus on relevant ESG and sustainability aspects. The group works actively to develop more measurable requirements for sustainability in the credit area.</t>
  </si>
  <si>
    <t>The group's work is based on relevant legislation, including sections 135a and 135b of the Danish Executive Order on Financial Reports for Credit Institutions and Investment Firms, the EU Taxonomy Regulation and the EU Disclosure Regulation, as well as national and international standards and principles, including the UN Principles for Responsible Banking, the UN Principles for Responsible Investment, the UN Global Compact and the UN Universal Declaration of Human Rights as well as the OECD Guidelines for Multinational Enterprises. Furthermore, the Group has adopted climate goals for the majority of our lending and investment activities according to UN Guidelines for Climate Target Setting for Banks where method and data allows it.
The above constitutes the group's sustainability-framework and is an integral part of our approach for mitigating sustainability related risk.</t>
  </si>
  <si>
    <t xml:space="preserve">ESG risk assessment is integrated in the credit risk loan processes and policies. </t>
  </si>
  <si>
    <t xml:space="preserve">The group finances several loans to private customers that mitigate environmental risks. In 2023 the group adopted climate goals for the majority of our financing and investment activities according to UN Guidelines for Climate Target Setting for Banks where method and data allows it. Managing environmental risks is incorporated in credit assessments of business customers. Furthermore we have implemented ESG into investment processes and decisions as a member of the UN PRI and we have a focus on ESG for investment related to our own portfolio as well, through e.g., investment in green bonds. </t>
  </si>
  <si>
    <t xml:space="preserve">The group identify, measure and manage environmental risks through the UN Impact Analysis Tool, carbon accounting, ESG credit assessment for business customers and through reporting obligations such as the EU taxonomy, pillar 3 ESG risk reporting and the EU disclosure regulation. ESG screening is conducted for the majority of the Group's investments on behalf of customers and owners. Investments are screened for violation of international standards and conventions, such as the UN Global Compact. </t>
  </si>
  <si>
    <t xml:space="preserve">The above tools are enhancing environmental risk management for the group’s exposures. However, calculation of the estimated influence of environmental risks on capital and liquidity risk profile is pending.  The investment of the group's own portfolio is based on a conservative investment policy. In 2023, the focus on sustainability has increased, which in practice means that consideration for the climate and the environment is weighted important. </t>
  </si>
  <si>
    <t xml:space="preserve">Data availability and insufficient data quality are a challenge when assessing and managing environmental risks related to the group’s exposures. Therefore the group is working towards acquiring better ESG-data in the credit area. Data for investment activities is collected through MSCI. With respect to improving data availability and quality for investments, the Group depends on whether companies publish or share data. </t>
  </si>
  <si>
    <t xml:space="preserve">The group works actively to develop more measurable requirements for ESG in the credit area. Currently, Arbejdernes Landsbank has declared that the Bank does not generally aim to finance new coal, oil and gas companies. </t>
  </si>
  <si>
    <t xml:space="preserve">Climate change and the green transition leads to increased risks and opportunities in already existing risks. The group’s risks are managed through relevant policies which are approved by executive management and updated yearly in order to reflect the dynamic nature of environmental risks.  </t>
  </si>
  <si>
    <t>Increasing global and national social inequality entails some of the biggest challenges facing society, and the group wants to contribute to a more socially balanced economy with respect for human beings and their rights. To mitigate risks of violating UN Guiding Principles on Business and Human Rights, we integrate social factors into policies and investment-analysis and decision-making processes in financing, asset management, own portfolio and internal operations.</t>
  </si>
  <si>
    <t xml:space="preserve">The group is implementing the UN Principles for Responsible banking. The group believes that the Corporate Sustainability Reporting Directive (CSRD) and the result of the group’s double materiality assessment will help identify social risk and thereby improve assessment and social risk management processes for relevant risk areas. </t>
  </si>
  <si>
    <t>The Board of Directors at Arbejdernes Landsbank and the Board of Directors at Vestjysk Bank has overall responsibility for the group's policies. The Board of Directors of Arbejdernes Landsbank includes representatives from the Danish trade unions. Ethics and social responsibility are therefore a fundamental part of the group's business models, sustainability strategy and DNA. The Group focuses on supporting ethical and socially responsible companies and activities in society and on mitigating social risks in relation to employment conditions, consumer protection and human rights. 
Managerial responsibility for the sustainability strategy and implementation of relevant policies lies with the Executive Management of Arbejdernes Landsbank and Vestjysk Bank, respectively. The group has a Sustainability Committee that meet every 6th week to ensure that new initiatives are allocated to the relevant business areas for implementation.</t>
  </si>
  <si>
    <t>Social factors are included in policies and implicitly in the group's work, including the group's councils and committees. For example, the Board of Directors of Arbejdernes Landsbank has set up a risk committee consisting of members with competencies and knowledge about social aspects, and the committee advises the Board of Directors on risk management and strategy.</t>
  </si>
  <si>
    <t xml:space="preserve">The group aims to professionalize work on social risks in the coming years and will in this context develop objectives for social risks on which the group is to report on. </t>
  </si>
  <si>
    <t>Since the group only uses fixed remuneration, apart from a bonus scheme agreed in a collective agreement as described in the policy on pay, remuneration is neither in full nor in part directly dependent on compliance with the group’s sustainability goals.</t>
  </si>
  <si>
    <t>Social risk management is based on and influenced by: 
-	UN Global Compact
-	UN Guiding Principles on Business and Human Rights
-	UN Principles for Responsible Banking
-	UN principles for Responsible Investments
-	OECD Guideline for Multinational Enterprises
-	ILO conventions</t>
  </si>
  <si>
    <t>Management of social risks for the Group’s credit and investment activities is based on and influenced by: 
-	UN Global Compact
-	UN Guiding Principles on Business and Human Rights
-	UN Principles for Responsible Banking
-	UN principles for Responsible Investments
-	OECD Guideline for Multinational Enterprises
-	ILO conventions</t>
  </si>
  <si>
    <t>Social risks are part of existing risks such as credit-, liquidity and reputational risks. The group’s social risks are managed through relevant policies which are approved by the board of directors and updated yearly.</t>
  </si>
  <si>
    <t>The counterparty's governance risks are included as a part of the group's credit ratings. The credit policy focuses on a number of the counterparty’s governance risks, including the composition of the board of directors and independence, business ethics, transparency and openness in the financial statements and reports, audit and control systems.</t>
  </si>
  <si>
    <t>The group includes the counterparty's management of ESG factors. There is no explicit focus on whether the supreme management body, usually the board of directors, are involved, although the dialogue with the companies is often with higher management levels, i.e. the executive management.</t>
  </si>
  <si>
    <t xml:space="preserve">The group’s credit policies focus on a number of the counterparty’s governance risks, including the composition of the board of directors and independence, business ethics, transparency and openness in the financial statements and reports, audit and control systems, as well as an assessment of whether management/the group has ethically or legally dubious activities, or whether they have been mentioned in the press of such conditions. Through several policies , the group seeks to develop tools which can improve our knowledge about the above considerations, and in turn further develop our management of counterparties’ governance arrangements. </t>
  </si>
  <si>
    <t xml:space="preserve">The group’s credit policies focus on a number of the counterparty’s governance risks, as mentioned in row (a). The group is working to integrate counterparties’ governance results into risk management, including by specifically incorporating ESG into the ratings models.  </t>
  </si>
  <si>
    <t xml:space="preserve">The group has reviewed all exposures related to the sectors of the 20 most carbon-intensive companies. The Climate Accountability Institute has been used as a source of the list of the 20 most polluting companies. The ownership structure of the list of customers extracted by the group has been reviewed to examine whether these customers had the same owners as some of the 20 most polluting companies. No common owners were found for companies on the group’s list and the 20 most polluting companies. </t>
  </si>
  <si>
    <t>The group has no significant exposures in sectors listed in 1-8 and therefore, development of targets for sectoral alignment is not an immediate priority.</t>
  </si>
  <si>
    <t xml:space="preserve">The group has recently identified the most relevant sectors for the business model of the institution. The group has published a climate reduction plan to ensure alignment efforts with the Paris Agreement objectives for relevant sectors where possible.  </t>
  </si>
  <si>
    <t>The group does not apply NACE codes to identify customers' activity area, but industry codes, see DB07. The actual identification has been by mapping (converting) NACE codes in the EU Taxonomy Compass to Danish industry codes (link to the EU Taxonomy Compass: https://ec.europa.eu/sustainable-finance-taxonomy/documents/taxonomy.xlsx)</t>
  </si>
  <si>
    <t>The sector has had challenges matching sole proprietorships according to the FINREP definition to sectors and subsectors in template 1. The group uses sector codes from DB07 from Statistics Denmark, in which sole proprietorships match the underlying sector and subsector and therefore the group has not come across this challenge.</t>
  </si>
  <si>
    <t>Column b includes exposures to companies excluded from Paris-aligned EU benchmarks in accordance with Article 12(1)(d-g) of the Commission Delegated Regulation (EU) 2020/1818. The Group has based this on a best-ability review of companies with sector codes related to the types of activities mentioned in Article 12(1)(d-g). These companies have been extracted and reviewed in relation to other requirements regarding revenues and greenhouse gas intensity. The group has taken outset in the division of production as a basis for allocating revenues. 
Based on a materiality assessment, the group has not obtained relevant data from the companies themselves or other data suppliers on whether companies in which the group has exposures are determined or assessed to significantly be detrimental for one or more of the environmental targets defined in Article 9 of European Parliament and Council Regulation (EU) 2020/852, see Article 12(2) of the Commission Delegated Regulation (EU) 2020/1818. Because of the Group's limited exposures to companies covered by Article 12(1)(d-g), it has been assessed that the risk that the group has further exposures covered by Article 12(2) is very limited.</t>
  </si>
  <si>
    <r>
      <rPr>
        <sz val="10"/>
        <color rgb="FF000000"/>
        <rFont val="Calibri"/>
        <family val="2"/>
        <scheme val="minor"/>
      </rPr>
      <t>The CCM (environmental sustainability exposures) disclosure is in accordance with the disclosure of enviromentally sustainable exposures under the objectives of climate change mitigation in template 7. Information on t</t>
    </r>
    <r>
      <rPr>
        <sz val="10"/>
        <rFont val="Calibri"/>
        <family val="2"/>
        <scheme val="minor"/>
      </rPr>
      <t>he group's deposits linked to pooled schemes by sector codes has not been available. Therefore, these assets are not shown in the column.</t>
    </r>
  </si>
  <si>
    <t xml:space="preserve">The group mainly finances small and medium-sized enterprises who are not legally obligated to publish GHG-emissions yet. Therefore, it is not possible to obtain company specific GHG-emissions. The group’s financed GHG-emissions are currently based on sector average emissions for scope 1 and 2 published by Statistics Denmark. In the years to come the group will engage in dialogues with customers regarding access to company specific GHG emissions for scope 1, 2 and 3. </t>
  </si>
  <si>
    <t xml:space="preserve">The group does not apply NACE codes to identify customers' activity areas, but industry codes, see DB07. The actual identification has been by mapping (converting) NACE codes in the EU Taxonomy Compass to Danish industry codes (link to the EU Taxonomy Compass: https://ec.europa.eu/sustainable-finance-taxonomy/documents/taxonomy.xlsx)                                   </t>
  </si>
  <si>
    <t>Information on physical risks related to climate change is based on data from ThinkHazard (www.thinkhazard.org) and data from the E-nettet, the Danish financial sector's project and administration company mainly in charge of it-infratructure.
Data on physical climate risk from e-nettet has been developed for the portfolio regarding immovable property. Data regarding commerical immovable property is less developed compared to residential immovable property. E-nettet is further developing data on climate risk for commercial property and condominiums. Data is applied where available. Physical climate risks distributed on NACE codes is depicted with data from Think Hazard until data will be available from e-nettet. ThinkHazard granulates risks on municipality level and is matched with the group's counterparty's address.</t>
  </si>
  <si>
    <t>The disclosure of the GAR KPIs are in line with the information on the GAR referred to in Delegated Regulation (EU) 2021/2178 and reported in the group's Sustainability Report 2023.</t>
  </si>
  <si>
    <t>The disclosure of information in template 7 on assets for the calculation of GAR are in line with Commission's Implementing Regulation (EU) 2021/852 and Commission's Delegated Regulation 2021/2178 and reported in the group's Sustainability Report 2023.</t>
  </si>
  <si>
    <t>Information on the group's deposits linked to pooled schemes where the exposure is disclosed separately for corporations not subject to NFRD disclosure obligations by sector codes has not been available and the assets are reported in row 44 'Other assets'. Row 33-40 in template 7 differ from the reported GAR calculation in the taxonomy reporting disclosed in the group Sustainability Report, due to the above distinction of non-financial corporations.</t>
  </si>
  <si>
    <t xml:space="preserve">The group does not issue bonds with a sustainable purpose.                                </t>
  </si>
  <si>
    <t>December 31, 2023</t>
  </si>
  <si>
    <r>
      <t xml:space="preserve">See section 'Risk management', note 33 regarding capital management and note 47 regarding risk management in the </t>
    </r>
    <r>
      <rPr>
        <i/>
        <sz val="11"/>
        <color theme="1"/>
        <rFont val="Calibri"/>
        <family val="2"/>
        <scheme val="minor"/>
      </rPr>
      <t>Annual report for 2023</t>
    </r>
    <r>
      <rPr>
        <sz val="11"/>
        <color theme="1"/>
        <rFont val="Calibri"/>
        <family val="2"/>
        <scheme val="minor"/>
      </rPr>
      <t>.
The key risk policies adopted by the Board of Directors are: Liquidity policy, 
policy for excessive leverage, credit policy, market risk policy, 
policy for operational risk, policy for managing conflicts of interest, policy for a sound corporate culture, pay policy, guidelines for monitoring the pay policy and identifying material risk takers, market abuse policy, IT security policy, data ethics policy, outsourcing policy, product policy, policy for preventing money laundering and terrorist financing and breaches of sanctions, governance.</t>
    </r>
  </si>
  <si>
    <r>
      <t xml:space="preserve">See section 'Risk management', note 33 regarding capital management and note 47 regarding risk management in the </t>
    </r>
    <r>
      <rPr>
        <i/>
        <sz val="11"/>
        <rFont val="Calibri"/>
        <family val="2"/>
        <scheme val="minor"/>
      </rPr>
      <t>Annual report for 2023</t>
    </r>
    <r>
      <rPr>
        <sz val="11"/>
        <rFont val="Calibri"/>
        <family val="2"/>
        <scheme val="minor"/>
      </rPr>
      <t>.
The policy for operational risk has been approved by the Board of Directors.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</si>
</sst>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_);_(* \(#,##0\);_(* &quot;-&quot;??_);_(@_)"/>
    <numFmt numFmtId="204" formatCode="#,##0_ ;\-#,##0\ "/>
    <numFmt numFmtId="205" formatCode="_ * #,##0_ ;_ * \-#,##0_ ;_ * &quot;-&quot;??_ ;_ @_ "/>
    <numFmt numFmtId="206" formatCode="_-* #,##0.0_-;\-* #,##0.0_-;_-* &quot;-&quot;??_-;_-@_-"/>
    <numFmt numFmtId="207" formatCode="0.0"/>
    <numFmt numFmtId="208" formatCode="#,##0.0"/>
    <numFmt numFmtId="209" formatCode="_-* #,##0.000_-;\-* #,##0.000_-;_-* &quot;-&quot;??_-;_-@_-"/>
    <numFmt numFmtId="210" formatCode="_ * #,##0.00_ ;_ * \-#,##0.00_ ;_ * &quot;-&quot;??_ ;_ @_ "/>
    <numFmt numFmtId="211" formatCode="_-* #,##0.00_-;\-* #,##0.00_-;_-* \-??_-;_-@_-"/>
    <numFmt numFmtId="212" formatCode="_ &quot;kr.&quot;\ * #,##0.00_ ;_ &quot;kr.&quot;\ * \-#,##0.00_ ;_ &quot;kr.&quot;\ * &quot;-&quot;??_ ;_ @_ "/>
    <numFmt numFmtId="213" formatCode="_(* #,##0.0_);_(* \(#,##0.0\);_(* &quot;-&quot;??_);_(@_)"/>
  </numFmts>
  <fonts count="209">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sz val="8"/>
      <color theme="1"/>
      <name val="Segoe UI"/>
      <family val="2"/>
    </font>
    <font>
      <u/>
      <sz val="11"/>
      <color rgb="FF008080"/>
      <name val="Calibri"/>
      <family val="2"/>
      <scheme val="minor"/>
    </font>
    <font>
      <b/>
      <sz val="11"/>
      <color theme="1"/>
      <name val="Calibri"/>
      <family val="2"/>
      <scheme val="minor"/>
    </font>
    <font>
      <sz val="11"/>
      <name val="Calibri"/>
      <family val="2"/>
      <scheme val="minor"/>
    </font>
    <font>
      <b/>
      <sz val="12"/>
      <color theme="1"/>
      <name val="Arial"/>
      <family val="2"/>
    </font>
    <font>
      <b/>
      <sz val="11"/>
      <color rgb="FFFF0000"/>
      <name val="Calibri"/>
      <family val="2"/>
      <scheme val="minor"/>
    </font>
    <font>
      <b/>
      <sz val="18"/>
      <color rgb="FFFF0000"/>
      <name val="Calibri"/>
      <family val="2"/>
      <scheme val="minor"/>
    </font>
    <font>
      <sz val="11"/>
      <color rgb="FFFF0000"/>
      <name val="Calibri"/>
      <family val="2"/>
      <scheme val="minor"/>
    </font>
    <font>
      <b/>
      <sz val="11"/>
      <name val="Calibri"/>
      <family val="2"/>
      <scheme val="minor"/>
    </font>
    <font>
      <strike/>
      <sz val="10"/>
      <name val="Arial"/>
      <family val="2"/>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b/>
      <sz val="14"/>
      <color rgb="FF000000"/>
      <name val="Calibri"/>
      <family val="2"/>
      <scheme val="minor"/>
    </font>
    <font>
      <b/>
      <sz val="9"/>
      <color rgb="FF000000"/>
      <name val="Calibri"/>
      <family val="2"/>
      <scheme val="minor"/>
    </font>
    <font>
      <b/>
      <sz val="8"/>
      <color rgb="FF000000"/>
      <name val="Calibri"/>
      <family val="2"/>
      <scheme val="minor"/>
    </font>
    <font>
      <sz val="11"/>
      <color rgb="FF0070C0"/>
      <name val="Calibri"/>
      <family val="2"/>
      <scheme val="minor"/>
    </font>
    <font>
      <i/>
      <sz val="11"/>
      <name val="Calibri"/>
      <family val="2"/>
      <scheme val="minor"/>
    </font>
    <font>
      <sz val="8"/>
      <name val="Calibri"/>
      <family val="2"/>
      <scheme val="minor"/>
    </font>
    <font>
      <sz val="9"/>
      <color theme="1"/>
      <name val="Calibri"/>
      <family val="2"/>
      <scheme val="minor"/>
    </font>
    <font>
      <b/>
      <sz val="10"/>
      <name val="Calibri"/>
      <family val="2"/>
      <scheme val="minor"/>
    </font>
    <font>
      <i/>
      <sz val="8"/>
      <name val="Calibri"/>
      <family val="2"/>
      <scheme val="minor"/>
    </font>
    <font>
      <b/>
      <sz val="9"/>
      <name val="Calibri"/>
      <family val="2"/>
      <scheme val="minor"/>
    </font>
    <font>
      <sz val="9"/>
      <name val="Calibri"/>
      <family val="2"/>
      <scheme val="minor"/>
    </font>
    <font>
      <i/>
      <sz val="9"/>
      <name val="Calibri"/>
      <family val="2"/>
      <scheme val="minor"/>
    </font>
    <font>
      <sz val="11"/>
      <color theme="1"/>
      <name val="Calibri"/>
      <family val="2"/>
      <charset val="238"/>
      <scheme val="minor"/>
    </font>
    <font>
      <sz val="11"/>
      <name val="Calibri"/>
      <family val="2"/>
    </font>
    <font>
      <sz val="10"/>
      <name val="Calibri"/>
      <family val="2"/>
      <scheme val="minor"/>
    </font>
    <font>
      <sz val="12"/>
      <name val="Calibri"/>
      <family val="2"/>
      <scheme val="minor"/>
    </font>
    <font>
      <sz val="12"/>
      <color theme="1"/>
      <name val="Calibri"/>
      <family val="2"/>
      <scheme val="minor"/>
    </font>
    <font>
      <sz val="9"/>
      <color rgb="FF000000"/>
      <name val="Calibri"/>
      <family val="2"/>
      <scheme val="minor"/>
    </font>
    <font>
      <i/>
      <sz val="9"/>
      <color rgb="FF000000"/>
      <name val="Calibri"/>
      <family val="2"/>
      <scheme val="minor"/>
    </font>
    <font>
      <b/>
      <sz val="16"/>
      <color rgb="FF000000"/>
      <name val="Arial"/>
      <family val="2"/>
    </font>
    <font>
      <sz val="12"/>
      <color rgb="FF000000"/>
      <name val="Calibri"/>
      <family val="2"/>
      <scheme val="minor"/>
    </font>
    <font>
      <b/>
      <sz val="8"/>
      <name val="Arial"/>
      <family val="2"/>
    </font>
    <font>
      <sz val="11"/>
      <color theme="1"/>
      <name val="Arial"/>
      <family val="2"/>
    </font>
    <font>
      <sz val="11"/>
      <name val="Arial"/>
      <family val="2"/>
    </font>
    <font>
      <b/>
      <sz val="12"/>
      <color rgb="FF000000"/>
      <name val="Times New Roman"/>
      <family val="1"/>
      <charset val="238"/>
    </font>
    <font>
      <sz val="12"/>
      <color theme="1"/>
      <name val="Times New Roman"/>
      <family val="1"/>
      <charset val="238"/>
    </font>
    <font>
      <b/>
      <sz val="12"/>
      <color rgb="FFFF0000"/>
      <name val="Times New Roman"/>
      <family val="1"/>
    </font>
    <font>
      <sz val="11"/>
      <color rgb="FFFF0000"/>
      <name val="Calibri"/>
      <family val="2"/>
      <charset val="238"/>
      <scheme val="minor"/>
    </font>
    <font>
      <b/>
      <i/>
      <sz val="11"/>
      <color theme="5"/>
      <name val="Calibri"/>
      <family val="2"/>
      <scheme val="minor"/>
    </font>
    <font>
      <strike/>
      <sz val="11"/>
      <name val="Calibri"/>
      <family val="2"/>
      <scheme val="minor"/>
    </font>
    <font>
      <sz val="9"/>
      <color rgb="FF7030A0"/>
      <name val="Calibri"/>
      <family val="2"/>
      <scheme val="minor"/>
    </font>
    <font>
      <sz val="11"/>
      <color indexed="8"/>
      <name val="Calibri"/>
      <family val="2"/>
    </font>
    <font>
      <sz val="11"/>
      <color rgb="FF7030A0"/>
      <name val="Calibri"/>
      <family val="2"/>
      <scheme val="minor"/>
    </font>
    <font>
      <sz val="14"/>
      <color rgb="FFFF0000"/>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u/>
      <sz val="11"/>
      <name val="Calibri"/>
      <family val="2"/>
      <scheme val="minor"/>
    </font>
    <font>
      <sz val="10"/>
      <color rgb="FFFF0000"/>
      <name val="Calibri"/>
      <family val="2"/>
      <scheme val="minor"/>
    </font>
    <font>
      <sz val="10"/>
      <name val="Calibri"/>
      <family val="2"/>
    </font>
    <font>
      <sz val="15"/>
      <name val="Calibri"/>
      <family val="2"/>
      <scheme val="minor"/>
    </font>
    <font>
      <b/>
      <sz val="10"/>
      <color rgb="FF2F5773"/>
      <name val="Calibri"/>
      <family val="2"/>
      <scheme val="minor"/>
    </font>
    <font>
      <b/>
      <sz val="11"/>
      <name val="Arial"/>
      <family val="2"/>
    </font>
    <font>
      <b/>
      <sz val="12"/>
      <color theme="1"/>
      <name val="Calibri"/>
      <family val="2"/>
      <scheme val="minor"/>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11"/>
      <color theme="1"/>
      <name val="Calibri"/>
      <family val="2"/>
    </font>
    <font>
      <sz val="8.5"/>
      <name val="Calibri"/>
      <family val="2"/>
      <scheme val="minor"/>
    </font>
    <font>
      <b/>
      <sz val="16"/>
      <color theme="1"/>
      <name val="Calibri"/>
      <family val="2"/>
      <scheme val="minor"/>
    </font>
    <font>
      <b/>
      <sz val="11"/>
      <color theme="0"/>
      <name val="Calibri"/>
      <family val="2"/>
    </font>
    <font>
      <b/>
      <sz val="11"/>
      <color theme="1"/>
      <name val="Calibri"/>
      <family val="2"/>
    </font>
    <font>
      <b/>
      <sz val="11"/>
      <name val="Calibri"/>
      <family val="2"/>
    </font>
    <font>
      <b/>
      <sz val="11"/>
      <color indexed="8"/>
      <name val="Calibri"/>
      <family val="2"/>
      <scheme val="minor"/>
    </font>
    <font>
      <b/>
      <strike/>
      <sz val="11"/>
      <name val="Calibri"/>
      <family val="2"/>
      <scheme val="minor"/>
    </font>
    <font>
      <b/>
      <sz val="11"/>
      <color theme="0"/>
      <name val="Arial"/>
      <family val="2"/>
    </font>
    <font>
      <b/>
      <sz val="10"/>
      <color theme="0"/>
      <name val="Arial"/>
      <family val="2"/>
    </font>
    <font>
      <i/>
      <sz val="11"/>
      <name val="Segoe UI"/>
      <family val="2"/>
    </font>
    <font>
      <b/>
      <sz val="11"/>
      <name val="Segoe UI"/>
      <family val="2"/>
    </font>
    <font>
      <b/>
      <i/>
      <sz val="11"/>
      <name val="Calibri"/>
      <family val="2"/>
      <scheme val="minor"/>
    </font>
    <font>
      <u/>
      <sz val="11"/>
      <name val="Calibri"/>
      <family val="2"/>
      <scheme val="minor"/>
    </font>
    <font>
      <b/>
      <strike/>
      <sz val="11"/>
      <color theme="0"/>
      <name val="Calibri"/>
      <family val="2"/>
      <scheme val="minor"/>
    </font>
    <font>
      <b/>
      <i/>
      <sz val="11"/>
      <color rgb="FFFF0000"/>
      <name val="Calibri"/>
      <family val="2"/>
      <scheme val="minor"/>
    </font>
    <font>
      <sz val="11"/>
      <color theme="1"/>
      <name val="Century Gothic"/>
      <family val="2"/>
    </font>
    <font>
      <vertAlign val="superscript"/>
      <sz val="10"/>
      <name val="Calibri"/>
      <family val="2"/>
    </font>
    <font>
      <sz val="9"/>
      <name val="Cambria"/>
      <family val="2"/>
      <scheme val="major"/>
    </font>
    <font>
      <i/>
      <sz val="8.5"/>
      <name val="Segoe UI"/>
      <family val="2"/>
    </font>
    <font>
      <b/>
      <sz val="14"/>
      <name val="Calibri"/>
      <family val="2"/>
      <scheme val="minor"/>
    </font>
    <font>
      <b/>
      <sz val="10"/>
      <color theme="0"/>
      <name val="Calibri"/>
      <family val="2"/>
      <scheme val="minor"/>
    </font>
    <font>
      <b/>
      <sz val="10"/>
      <color indexed="8"/>
      <name val="Calibri"/>
      <family val="2"/>
      <scheme val="minor"/>
    </font>
    <font>
      <i/>
      <sz val="11"/>
      <color theme="1"/>
      <name val="Calibri"/>
      <family val="2"/>
      <scheme val="minor"/>
    </font>
    <font>
      <b/>
      <strike/>
      <sz val="11"/>
      <color rgb="FFFF0000"/>
      <name val="Calibri"/>
      <family val="2"/>
      <scheme val="minor"/>
    </font>
    <font>
      <i/>
      <sz val="11"/>
      <color rgb="FF000000"/>
      <name val="Calibri"/>
      <family val="2"/>
      <scheme val="minor"/>
    </font>
    <font>
      <b/>
      <u/>
      <sz val="11"/>
      <color theme="1"/>
      <name val="Calibri"/>
      <family val="2"/>
      <scheme val="minor"/>
    </font>
    <font>
      <i/>
      <sz val="11"/>
      <color theme="0"/>
      <name val="Calibri"/>
      <family val="2"/>
      <scheme val="minor"/>
    </font>
    <font>
      <sz val="10"/>
      <color rgb="FF000000"/>
      <name val="Calibri"/>
      <family val="2"/>
      <scheme val="minor"/>
    </font>
    <font>
      <strike/>
      <sz val="10"/>
      <name val="Calibri"/>
      <family val="2"/>
      <scheme val="minor"/>
    </font>
    <font>
      <sz val="10"/>
      <color theme="1"/>
      <name val="Segoe UI"/>
      <family val="2"/>
    </font>
    <font>
      <sz val="8"/>
      <name val="Arial"/>
      <family val="2"/>
    </font>
    <font>
      <b/>
      <sz val="10"/>
      <color indexed="52"/>
      <name val="Arial"/>
      <family val="2"/>
    </font>
    <font>
      <u/>
      <sz val="6.5"/>
      <color indexed="12"/>
      <name val="Arial"/>
      <family val="2"/>
    </font>
    <font>
      <u/>
      <sz val="9.35"/>
      <color theme="10"/>
      <name val="Calibri"/>
      <family val="2"/>
    </font>
    <font>
      <sz val="10"/>
      <color indexed="52"/>
      <name val="Arial"/>
      <family val="2"/>
    </font>
    <font>
      <sz val="10"/>
      <color indexed="60"/>
      <name val="Arial"/>
      <family val="2"/>
    </font>
    <font>
      <sz val="10"/>
      <name val="Lucida Sans Unicode"/>
      <family val="2"/>
    </font>
    <font>
      <u/>
      <sz val="10"/>
      <name val="Arial"/>
      <family val="2"/>
    </font>
    <font>
      <i/>
      <sz val="10"/>
      <name val="Arial"/>
      <family val="2"/>
    </font>
    <font>
      <sz val="11"/>
      <color rgb="FFC00000"/>
      <name val="Calibri"/>
      <family val="2"/>
      <scheme val="minor"/>
    </font>
    <font>
      <i/>
      <sz val="11"/>
      <color theme="1"/>
      <name val="Calibri"/>
      <family val="2"/>
    </font>
  </fonts>
  <fills count="9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D6DCE4"/>
        <bgColor indexed="64"/>
      </patternFill>
    </fill>
    <fill>
      <patternFill patternType="solid">
        <fgColor indexed="65"/>
        <bgColor indexed="64"/>
      </patternFill>
    </fill>
    <fill>
      <patternFill patternType="darkDown">
        <fgColor theme="0" tint="-0.14996795556505021"/>
        <bgColor theme="0"/>
      </patternFill>
    </fill>
    <fill>
      <patternFill patternType="solid">
        <fgColor rgb="FFFFFFFF"/>
        <bgColor rgb="FF000000"/>
      </patternFill>
    </fill>
    <fill>
      <patternFill patternType="solid">
        <fgColor rgb="FFA5BEB9"/>
        <bgColor indexed="64"/>
      </patternFill>
    </fill>
    <fill>
      <patternFill patternType="solid">
        <fgColor rgb="FFD7DFD9"/>
        <bgColor indexed="64"/>
      </patternFill>
    </fill>
    <fill>
      <patternFill patternType="darkDown">
        <fgColor theme="0" tint="-0.14996795556505021"/>
        <bgColor rgb="FFD7DFD9"/>
      </patternFill>
    </fill>
    <fill>
      <patternFill patternType="solid">
        <fgColor rgb="FFD7DFD9"/>
        <bgColor rgb="FF000000"/>
      </patternFill>
    </fill>
    <fill>
      <patternFill patternType="solid">
        <fgColor theme="0"/>
        <bgColor rgb="FF000000"/>
      </patternFill>
    </fill>
    <fill>
      <patternFill patternType="darkDown">
        <fgColor theme="0" tint="-0.24994659260841701"/>
        <bgColor auto="1"/>
      </patternFill>
    </fill>
    <fill>
      <patternFill patternType="solid">
        <fgColor indexed="13"/>
        <bgColor indexed="64"/>
      </patternFill>
    </fill>
    <fill>
      <patternFill patternType="solid">
        <fgColor indexed="41"/>
        <bgColor indexed="64"/>
      </patternFill>
    </fill>
    <fill>
      <patternFill patternType="solid">
        <fgColor indexed="22"/>
        <bgColor indexed="22"/>
      </patternFill>
    </fill>
    <fill>
      <patternFill patternType="solid">
        <fgColor indexed="9"/>
        <bgColor indexed="9"/>
      </patternFill>
    </fill>
    <fill>
      <patternFill patternType="solid">
        <fgColor indexed="44"/>
        <bgColor indexed="9"/>
      </patternFill>
    </fill>
    <fill>
      <patternFill patternType="solid">
        <fgColor indexed="29"/>
        <bgColor indexed="9"/>
      </patternFill>
    </fill>
    <fill>
      <patternFill patternType="mediumGray">
        <fgColor indexed="9"/>
        <bgColor indexed="44"/>
      </patternFill>
    </fill>
    <fill>
      <patternFill patternType="solid">
        <fgColor indexed="42"/>
        <bgColor indexed="9"/>
      </patternFill>
    </fill>
    <fill>
      <patternFill patternType="solid">
        <fgColor indexed="43"/>
        <bgColor indexed="9"/>
      </patternFill>
    </fill>
    <fill>
      <patternFill patternType="solid">
        <fgColor rgb="FFD9DFD7"/>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indexed="64"/>
      </right>
      <top style="thin">
        <color theme="1"/>
      </top>
      <bottom style="thin">
        <color theme="1"/>
      </bottom>
      <diagonal/>
    </border>
    <border>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right style="thin">
        <color theme="1"/>
      </right>
      <top style="thin">
        <color theme="1"/>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theme="1"/>
      </left>
      <right/>
      <top/>
      <bottom style="thin">
        <color theme="1"/>
      </bottom>
      <diagonal/>
    </border>
    <border>
      <left style="thin">
        <color auto="1"/>
      </left>
      <right style="thin">
        <color theme="0"/>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theme="1"/>
      </left>
      <right style="thin">
        <color theme="1"/>
      </right>
      <top style="thin">
        <color indexed="64"/>
      </top>
      <bottom/>
      <diagonal/>
    </border>
    <border>
      <left style="thin">
        <color indexed="64"/>
      </left>
      <right style="thin">
        <color indexed="64"/>
      </right>
      <top/>
      <bottom style="thin">
        <color theme="1"/>
      </bottom>
      <diagonal/>
    </border>
  </borders>
  <cellStyleXfs count="3275">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 fillId="0" borderId="0"/>
    <xf numFmtId="0" fontId="38" fillId="0" borderId="0"/>
    <xf numFmtId="0" fontId="60" fillId="0" borderId="15" applyNumberFormat="0" applyFill="0" applyAlignment="0" applyProtection="0"/>
    <xf numFmtId="0" fontId="61" fillId="0" borderId="16" applyNumberFormat="0" applyFill="0" applyAlignment="0" applyProtection="0"/>
    <xf numFmtId="0" fontId="62" fillId="0" borderId="17" applyNumberFormat="0" applyFill="0" applyAlignment="0" applyProtection="0"/>
    <xf numFmtId="0" fontId="62" fillId="0" borderId="0" applyNumberFormat="0" applyFill="0" applyBorder="0" applyAlignment="0" applyProtection="0"/>
    <xf numFmtId="0" fontId="63" fillId="7" borderId="0" applyNumberFormat="0" applyBorder="0" applyAlignment="0" applyProtection="0"/>
    <xf numFmtId="0" fontId="64" fillId="8" borderId="0" applyNumberFormat="0" applyBorder="0" applyAlignment="0" applyProtection="0"/>
    <xf numFmtId="0" fontId="65" fillId="10" borderId="18" applyNumberFormat="0" applyAlignment="0" applyProtection="0"/>
    <xf numFmtId="0" fontId="66" fillId="11" borderId="19" applyNumberFormat="0" applyAlignment="0" applyProtection="0"/>
    <xf numFmtId="0" fontId="67" fillId="11" borderId="18" applyNumberFormat="0" applyAlignment="0" applyProtection="0"/>
    <xf numFmtId="0" fontId="68" fillId="0" borderId="20" applyNumberFormat="0" applyFill="0" applyAlignment="0" applyProtection="0"/>
    <xf numFmtId="0" fontId="69" fillId="12" borderId="21" applyNumberFormat="0" applyAlignment="0" applyProtection="0"/>
    <xf numFmtId="0" fontId="16" fillId="0" borderId="0" applyNumberFormat="0" applyFill="0" applyBorder="0" applyAlignment="0" applyProtection="0"/>
    <xf numFmtId="0" fontId="70" fillId="0" borderId="0" applyNumberFormat="0" applyFill="0" applyBorder="0" applyAlignment="0" applyProtection="0"/>
    <xf numFmtId="0" fontId="11" fillId="0" borderId="23" applyNumberFormat="0" applyFill="0" applyAlignment="0" applyProtection="0"/>
    <xf numFmtId="0" fontId="71"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71"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71"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71"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71"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71"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 fillId="0" borderId="0"/>
    <xf numFmtId="0" fontId="1" fillId="0" borderId="0"/>
    <xf numFmtId="0" fontId="1" fillId="0" borderId="0">
      <alignment vertical="center"/>
    </xf>
    <xf numFmtId="0" fontId="79" fillId="0" borderId="0" applyNumberFormat="0" applyFill="0" applyBorder="0" applyAlignment="0" applyProtection="0"/>
    <xf numFmtId="0" fontId="80" fillId="9" borderId="0" applyNumberFormat="0" applyBorder="0" applyAlignment="0" applyProtection="0"/>
    <xf numFmtId="0" fontId="71" fillId="17" borderId="0" applyNumberFormat="0" applyBorder="0" applyAlignment="0" applyProtection="0"/>
    <xf numFmtId="0" fontId="71" fillId="21" borderId="0" applyNumberFormat="0" applyBorder="0" applyAlignment="0" applyProtection="0"/>
    <xf numFmtId="0" fontId="71" fillId="25" borderId="0" applyNumberFormat="0" applyBorder="0" applyAlignment="0" applyProtection="0"/>
    <xf numFmtId="0" fontId="71" fillId="29" borderId="0" applyNumberFormat="0" applyBorder="0" applyAlignment="0" applyProtection="0"/>
    <xf numFmtId="0" fontId="71" fillId="33" borderId="0" applyNumberFormat="0" applyBorder="0" applyAlignment="0" applyProtection="0"/>
    <xf numFmtId="0" fontId="71" fillId="37" borderId="0" applyNumberFormat="0" applyBorder="0" applyAlignment="0" applyProtection="0"/>
    <xf numFmtId="0" fontId="81" fillId="0" borderId="0"/>
    <xf numFmtId="0" fontId="98" fillId="0" borderId="0">
      <alignment horizontal="left" vertical="center"/>
    </xf>
    <xf numFmtId="0" fontId="99" fillId="38" borderId="0">
      <alignment horizontal="center" vertical="top"/>
    </xf>
    <xf numFmtId="0" fontId="99" fillId="38" borderId="0">
      <alignment horizontal="center" vertical="top"/>
    </xf>
    <xf numFmtId="0" fontId="99" fillId="38" borderId="0">
      <alignment horizontal="center" vertical="top"/>
    </xf>
    <xf numFmtId="0" fontId="99" fillId="0" borderId="0">
      <alignment horizontal="left" vertical="top"/>
    </xf>
    <xf numFmtId="0" fontId="99" fillId="0" borderId="0">
      <alignment horizontal="left" vertical="top"/>
    </xf>
    <xf numFmtId="0" fontId="99" fillId="0" borderId="0">
      <alignment horizontal="right" vertical="top"/>
    </xf>
    <xf numFmtId="0" fontId="98" fillId="0" borderId="0">
      <alignment horizontal="left" vertical="center"/>
    </xf>
    <xf numFmtId="0" fontId="98" fillId="0" borderId="0">
      <alignment horizontal="left" vertical="center"/>
    </xf>
    <xf numFmtId="0" fontId="99" fillId="38" borderId="0">
      <alignment horizontal="center" vertical="top"/>
    </xf>
    <xf numFmtId="0" fontId="99" fillId="38" borderId="0">
      <alignment horizontal="center" vertical="top"/>
    </xf>
    <xf numFmtId="0" fontId="99" fillId="38" borderId="0">
      <alignment horizontal="center" vertical="top"/>
    </xf>
    <xf numFmtId="0" fontId="99" fillId="0" borderId="0">
      <alignment horizontal="left" vertical="top"/>
    </xf>
    <xf numFmtId="0" fontId="99" fillId="0" borderId="0">
      <alignment horizontal="left" vertical="top"/>
    </xf>
    <xf numFmtId="0" fontId="99" fillId="0" borderId="0">
      <alignment horizontal="right" vertical="top"/>
    </xf>
    <xf numFmtId="0" fontId="99" fillId="39" borderId="0">
      <alignment horizontal="left" vertical="top"/>
    </xf>
    <xf numFmtId="0" fontId="98" fillId="0" borderId="0">
      <alignment horizontal="left" vertical="center"/>
    </xf>
    <xf numFmtId="0" fontId="98" fillId="0" borderId="0">
      <alignment horizontal="left" vertical="center"/>
    </xf>
    <xf numFmtId="0" fontId="99" fillId="38" borderId="0">
      <alignment horizontal="center" vertical="top"/>
    </xf>
    <xf numFmtId="0" fontId="99" fillId="38" borderId="0">
      <alignment horizontal="center" vertical="top"/>
    </xf>
    <xf numFmtId="0" fontId="99" fillId="38" borderId="0">
      <alignment horizontal="center" vertical="top"/>
    </xf>
    <xf numFmtId="0" fontId="99" fillId="0" borderId="0">
      <alignment horizontal="left" vertical="top"/>
    </xf>
    <xf numFmtId="0" fontId="99" fillId="0" borderId="0">
      <alignment horizontal="left" vertical="top"/>
    </xf>
    <xf numFmtId="0" fontId="99" fillId="0" borderId="0">
      <alignment horizontal="right" vertical="top"/>
    </xf>
    <xf numFmtId="0" fontId="98" fillId="0" borderId="0">
      <alignment horizontal="left" vertical="center"/>
    </xf>
    <xf numFmtId="0" fontId="100" fillId="40" borderId="0" applyNumberFormat="0" applyBorder="0" applyAlignment="0" applyProtection="0"/>
    <xf numFmtId="0" fontId="100" fillId="40" borderId="0" applyNumberFormat="0" applyBorder="0" applyAlignment="0" applyProtection="0"/>
    <xf numFmtId="0" fontId="100" fillId="40" borderId="0" applyNumberFormat="0" applyBorder="0" applyAlignment="0" applyProtection="0"/>
    <xf numFmtId="0" fontId="100" fillId="40"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100" fillId="46" borderId="0" applyNumberFormat="0" applyBorder="0" applyAlignment="0" applyProtection="0"/>
    <xf numFmtId="0" fontId="100" fillId="46" borderId="0" applyNumberFormat="0" applyBorder="0" applyAlignment="0" applyProtection="0"/>
    <xf numFmtId="0" fontId="100" fillId="46" borderId="0" applyNumberFormat="0" applyBorder="0" applyAlignment="0" applyProtection="0"/>
    <xf numFmtId="0" fontId="100" fillId="46"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100" fillId="48" borderId="0" applyNumberFormat="0" applyBorder="0" applyAlignment="0" applyProtection="0"/>
    <xf numFmtId="0" fontId="100" fillId="48" borderId="0" applyNumberFormat="0" applyBorder="0" applyAlignment="0" applyProtection="0"/>
    <xf numFmtId="0" fontId="100" fillId="48" borderId="0" applyNumberFormat="0" applyBorder="0" applyAlignment="0" applyProtection="0"/>
    <xf numFmtId="0" fontId="100" fillId="48" borderId="0" applyNumberFormat="0" applyBorder="0" applyAlignment="0" applyProtection="0"/>
    <xf numFmtId="0" fontId="57" fillId="47" borderId="0" applyNumberFormat="0" applyBorder="0" applyAlignment="0" applyProtection="0"/>
    <xf numFmtId="0" fontId="57" fillId="47"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97" fillId="50" borderId="0" applyNumberFormat="0" applyBorder="0" applyAlignment="0" applyProtection="0"/>
    <xf numFmtId="0" fontId="97" fillId="50"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97" fillId="42" borderId="0" applyNumberFormat="0" applyBorder="0" applyAlignment="0" applyProtection="0"/>
    <xf numFmtId="0" fontId="97" fillId="42"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97" fillId="47" borderId="0" applyNumberFormat="0" applyBorder="0" applyAlignment="0" applyProtection="0"/>
    <xf numFmtId="0" fontId="97" fillId="47"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97" fillId="53" borderId="0" applyNumberFormat="0" applyBorder="0" applyAlignment="0" applyProtection="0"/>
    <xf numFmtId="0" fontId="97" fillId="53"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97" fillId="54" borderId="0" applyNumberFormat="0" applyBorder="0" applyAlignment="0" applyProtection="0"/>
    <xf numFmtId="0" fontId="97" fillId="54"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97" fillId="55" borderId="0" applyNumberFormat="0" applyBorder="0" applyAlignment="0" applyProtection="0"/>
    <xf numFmtId="0" fontId="97" fillId="55"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97" fillId="56" borderId="0" applyNumberFormat="0" applyBorder="0" applyAlignment="0" applyProtection="0"/>
    <xf numFmtId="0" fontId="97" fillId="56"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97" fillId="57" borderId="0" applyNumberFormat="0" applyBorder="0" applyAlignment="0" applyProtection="0"/>
    <xf numFmtId="0" fontId="97" fillId="57"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97" fillId="53" borderId="0" applyNumberFormat="0" applyBorder="0" applyAlignment="0" applyProtection="0"/>
    <xf numFmtId="0" fontId="97" fillId="53"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97" fillId="51" borderId="0" applyNumberFormat="0" applyBorder="0" applyAlignment="0" applyProtection="0"/>
    <xf numFmtId="0" fontId="97"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102" fillId="0" borderId="0"/>
    <xf numFmtId="0" fontId="102" fillId="0" borderId="0"/>
    <xf numFmtId="165" fontId="1" fillId="0" borderId="0" applyFont="0" applyFill="0" applyBorder="0" applyAlignment="0" applyProtection="0"/>
    <xf numFmtId="167" fontId="1" fillId="0" borderId="0" applyFont="0" applyFill="0" applyBorder="0" applyAlignment="0" applyProtection="0"/>
    <xf numFmtId="0" fontId="103" fillId="3" borderId="0"/>
    <xf numFmtId="0" fontId="104" fillId="45" borderId="0" applyNumberFormat="0" applyBorder="0" applyAlignment="0" applyProtection="0"/>
    <xf numFmtId="0" fontId="104" fillId="45" borderId="0" applyNumberFormat="0" applyBorder="0" applyAlignment="0" applyProtection="0"/>
    <xf numFmtId="0" fontId="104" fillId="45" borderId="0" applyNumberFormat="0" applyBorder="0" applyAlignment="0" applyProtection="0"/>
    <xf numFmtId="0" fontId="104" fillId="45"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105" fillId="59" borderId="0">
      <alignment vertical="center"/>
    </xf>
    <xf numFmtId="37" fontId="49" fillId="0" borderId="0" applyFont="0" applyFill="0" applyBorder="0" applyAlignment="0" applyProtection="0"/>
    <xf numFmtId="173" fontId="49"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106" fillId="0" borderId="0"/>
    <xf numFmtId="0" fontId="107"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107" fillId="60" borderId="0"/>
    <xf numFmtId="0" fontId="107" fillId="60" borderId="0"/>
    <xf numFmtId="0" fontId="108" fillId="46" borderId="25" applyNumberFormat="0" applyAlignment="0" applyProtection="0"/>
    <xf numFmtId="0" fontId="108" fillId="46" borderId="25" applyNumberFormat="0" applyAlignment="0" applyProtection="0"/>
    <xf numFmtId="0" fontId="108" fillId="46" borderId="25" applyNumberFormat="0" applyAlignment="0" applyProtection="0"/>
    <xf numFmtId="0" fontId="108" fillId="46" borderId="25" applyNumberFormat="0" applyAlignment="0" applyProtection="0"/>
    <xf numFmtId="0" fontId="91" fillId="61" borderId="25" applyNumberFormat="0" applyAlignment="0" applyProtection="0"/>
    <xf numFmtId="0" fontId="91" fillId="61" borderId="25" applyNumberFormat="0" applyAlignment="0" applyProtection="0"/>
    <xf numFmtId="0" fontId="1" fillId="0" borderId="0" applyFill="0" applyBorder="0" applyAlignment="0"/>
    <xf numFmtId="0" fontId="109" fillId="62" borderId="26" applyNumberFormat="0" applyAlignment="0" applyProtection="0"/>
    <xf numFmtId="0" fontId="109" fillId="62" borderId="26" applyNumberFormat="0" applyAlignment="0" applyProtection="0"/>
    <xf numFmtId="0" fontId="109" fillId="62" borderId="26" applyNumberFormat="0" applyAlignment="0" applyProtection="0"/>
    <xf numFmtId="0" fontId="109" fillId="62" borderId="26" applyNumberFormat="0" applyAlignment="0" applyProtection="0"/>
    <xf numFmtId="0" fontId="93" fillId="62" borderId="26" applyNumberFormat="0" applyAlignment="0" applyProtection="0"/>
    <xf numFmtId="0" fontId="93" fillId="62" borderId="26" applyNumberFormat="0" applyAlignment="0" applyProtection="0"/>
    <xf numFmtId="0" fontId="47"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81" fillId="0" borderId="0" applyFont="0" applyFill="0" applyBorder="0" applyAlignment="0" applyProtection="0"/>
    <xf numFmtId="172" fontId="8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81" fillId="0" borderId="0" applyFont="0" applyFill="0" applyBorder="0" applyAlignment="0" applyProtection="0"/>
    <xf numFmtId="43" fontId="1"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110" fillId="60" borderId="27">
      <alignment horizontal="left"/>
    </xf>
    <xf numFmtId="15" fontId="111" fillId="3" borderId="0">
      <alignment horizontal="right"/>
    </xf>
    <xf numFmtId="0" fontId="112" fillId="63" borderId="0" applyNumberFormat="0" applyBorder="0" applyAlignment="0">
      <alignment horizontal="center"/>
    </xf>
    <xf numFmtId="0" fontId="109" fillId="64" borderId="0" applyNumberFormat="0" applyBorder="0" applyAlignment="0"/>
    <xf numFmtId="0" fontId="113" fillId="64" borderId="0">
      <alignment horizontal="centerContinuous"/>
    </xf>
    <xf numFmtId="0" fontId="108" fillId="65" borderId="28">
      <alignment horizontal="center"/>
      <protection locked="0"/>
    </xf>
    <xf numFmtId="176" fontId="103" fillId="0" borderId="0" applyFont="0" applyFill="0" applyBorder="0" applyAlignment="0" applyProtection="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77" fontId="110" fillId="60" borderId="0" applyFont="0" applyFill="0" applyBorder="0" applyAlignment="0" applyProtection="0">
      <alignment vertical="center"/>
    </xf>
    <xf numFmtId="39" fontId="4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3" fontId="115" fillId="0" borderId="0"/>
    <xf numFmtId="0" fontId="116" fillId="39" borderId="0" applyNumberFormat="0" applyBorder="0" applyAlignment="0" applyProtection="0"/>
    <xf numFmtId="0" fontId="116" fillId="39" borderId="0" applyNumberFormat="0" applyBorder="0" applyAlignment="0" applyProtection="0"/>
    <xf numFmtId="0" fontId="116" fillId="39" borderId="0" applyNumberFormat="0" applyBorder="0" applyAlignment="0" applyProtection="0"/>
    <xf numFmtId="0" fontId="116" fillId="39"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17" fillId="66" borderId="0"/>
    <xf numFmtId="0" fontId="2" fillId="0" borderId="13" applyNumberFormat="0" applyAlignment="0" applyProtection="0">
      <alignment horizontal="left" vertical="center"/>
    </xf>
    <xf numFmtId="0" fontId="2" fillId="0" borderId="10">
      <alignment horizontal="left" vertical="center"/>
    </xf>
    <xf numFmtId="0" fontId="118" fillId="0" borderId="30" applyNumberFormat="0" applyFill="0" applyAlignment="0" applyProtection="0"/>
    <xf numFmtId="0" fontId="118" fillId="0" borderId="30" applyNumberFormat="0" applyFill="0" applyAlignment="0" applyProtection="0"/>
    <xf numFmtId="0" fontId="118" fillId="0" borderId="30" applyNumberFormat="0" applyFill="0" applyAlignment="0" applyProtection="0"/>
    <xf numFmtId="0" fontId="118" fillId="0" borderId="30" applyNumberFormat="0" applyFill="0" applyAlignment="0" applyProtection="0"/>
    <xf numFmtId="0" fontId="83" fillId="0" borderId="29" applyNumberFormat="0" applyFill="0" applyAlignment="0" applyProtection="0"/>
    <xf numFmtId="0" fontId="83" fillId="0" borderId="29" applyNumberFormat="0" applyFill="0" applyAlignment="0" applyProtection="0"/>
    <xf numFmtId="0" fontId="119" fillId="0" borderId="32" applyNumberFormat="0" applyFill="0" applyAlignment="0" applyProtection="0"/>
    <xf numFmtId="0" fontId="119" fillId="0" borderId="32" applyNumberFormat="0" applyFill="0" applyAlignment="0" applyProtection="0"/>
    <xf numFmtId="0" fontId="119" fillId="0" borderId="32" applyNumberFormat="0" applyFill="0" applyAlignment="0" applyProtection="0"/>
    <xf numFmtId="0" fontId="119" fillId="0" borderId="32" applyNumberFormat="0" applyFill="0" applyAlignment="0" applyProtection="0"/>
    <xf numFmtId="0" fontId="84" fillId="0" borderId="31" applyNumberFormat="0" applyFill="0" applyAlignment="0" applyProtection="0"/>
    <xf numFmtId="0" fontId="84" fillId="0" borderId="31" applyNumberFormat="0" applyFill="0" applyAlignment="0" applyProtection="0"/>
    <xf numFmtId="0" fontId="120" fillId="0" borderId="34" applyNumberFormat="0" applyFill="0" applyAlignment="0" applyProtection="0"/>
    <xf numFmtId="0" fontId="120" fillId="0" borderId="34" applyNumberFormat="0" applyFill="0" applyAlignment="0" applyProtection="0"/>
    <xf numFmtId="0" fontId="120" fillId="0" borderId="34" applyNumberFormat="0" applyFill="0" applyAlignment="0" applyProtection="0"/>
    <xf numFmtId="0" fontId="120" fillId="0" borderId="34" applyNumberFormat="0" applyFill="0" applyAlignment="0" applyProtection="0"/>
    <xf numFmtId="0" fontId="85" fillId="0" borderId="33" applyNumberFormat="0" applyFill="0" applyAlignment="0" applyProtection="0"/>
    <xf numFmtId="0" fontId="85" fillId="0" borderId="33" applyNumberFormat="0" applyFill="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179" fontId="121" fillId="0" borderId="0"/>
    <xf numFmtId="180" fontId="121" fillId="0" borderId="0">
      <alignment horizontal="centerContinuous"/>
    </xf>
    <xf numFmtId="181" fontId="106" fillId="0" borderId="0"/>
    <xf numFmtId="182" fontId="121" fillId="0" borderId="0">
      <alignment horizontal="centerContinuous"/>
    </xf>
    <xf numFmtId="181" fontId="106" fillId="0" borderId="0"/>
    <xf numFmtId="183" fontId="122" fillId="0" borderId="0" applyFont="0" applyFill="0" applyBorder="0" applyProtection="0">
      <alignment horizontal="centerContinuous"/>
    </xf>
    <xf numFmtId="179" fontId="122" fillId="0" borderId="0" applyFont="0" applyFill="0" applyBorder="0" applyAlignment="0" applyProtection="0"/>
    <xf numFmtId="180" fontId="122" fillId="0" borderId="0" applyFont="0" applyFill="0" applyBorder="0" applyProtection="0">
      <alignment horizontal="centerContinuous"/>
    </xf>
    <xf numFmtId="181" fontId="122" fillId="0" borderId="0" applyFont="0" applyFill="0" applyBorder="0" applyAlignment="0" applyProtection="0"/>
    <xf numFmtId="184" fontId="122" fillId="0" borderId="0" applyFont="0" applyFill="0" applyBorder="0" applyProtection="0">
      <alignment horizontal="centerContinuous"/>
    </xf>
    <xf numFmtId="185" fontId="122" fillId="0" borderId="0" applyFont="0" applyFill="0" applyBorder="0" applyAlignment="0" applyProtection="0"/>
    <xf numFmtId="182" fontId="122" fillId="0" borderId="0" applyFont="0" applyFill="0" applyBorder="0" applyProtection="0">
      <alignment horizontal="centerContinuous"/>
    </xf>
    <xf numFmtId="0" fontId="123" fillId="48" borderId="25" applyNumberFormat="0" applyAlignment="0" applyProtection="0"/>
    <xf numFmtId="0" fontId="123" fillId="48" borderId="25" applyNumberFormat="0" applyAlignment="0" applyProtection="0"/>
    <xf numFmtId="0" fontId="123" fillId="48" borderId="25" applyNumberFormat="0" applyAlignment="0" applyProtection="0"/>
    <xf numFmtId="0" fontId="123" fillId="48" borderId="25" applyNumberFormat="0" applyAlignment="0" applyProtection="0"/>
    <xf numFmtId="0" fontId="89" fillId="46" borderId="25" applyNumberFormat="0" applyAlignment="0" applyProtection="0"/>
    <xf numFmtId="0" fontId="89" fillId="46" borderId="25" applyNumberFormat="0" applyAlignment="0" applyProtection="0"/>
    <xf numFmtId="186" fontId="122" fillId="0" borderId="0" applyFont="0" applyFill="0" applyBorder="0" applyAlignment="0" applyProtection="0"/>
    <xf numFmtId="187" fontId="106" fillId="0" borderId="0" applyFont="0" applyFill="0" applyBorder="0" applyAlignment="0" applyProtection="0"/>
    <xf numFmtId="0" fontId="124"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25" fillId="0" borderId="36" applyNumberFormat="0" applyFill="0" applyAlignment="0" applyProtection="0"/>
    <xf numFmtId="0" fontId="125" fillId="0" borderId="36" applyNumberFormat="0" applyFill="0" applyAlignment="0" applyProtection="0"/>
    <xf numFmtId="0" fontId="125" fillId="0" borderId="36" applyNumberFormat="0" applyFill="0" applyAlignment="0" applyProtection="0"/>
    <xf numFmtId="0" fontId="125" fillId="0" borderId="36" applyNumberFormat="0" applyFill="0" applyAlignment="0" applyProtection="0"/>
    <xf numFmtId="0" fontId="92" fillId="0" borderId="35" applyNumberFormat="0" applyFill="0" applyAlignment="0" applyProtection="0"/>
    <xf numFmtId="0" fontId="92" fillId="0" borderId="35" applyNumberFormat="0" applyFill="0" applyAlignment="0" applyProtection="0"/>
    <xf numFmtId="0" fontId="126" fillId="67" borderId="37">
      <protection locked="0"/>
    </xf>
    <xf numFmtId="188" fontId="1" fillId="0" borderId="0" applyFont="0" applyFill="0" applyBorder="0" applyAlignment="0" applyProtection="0"/>
    <xf numFmtId="189" fontId="127" fillId="0" borderId="0"/>
    <xf numFmtId="10" fontId="81" fillId="68" borderId="11" applyBorder="0">
      <alignment horizontal="center"/>
      <protection locked="0"/>
    </xf>
    <xf numFmtId="190" fontId="122" fillId="0" borderId="0" applyFont="0" applyFill="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88" fillId="48" borderId="0" applyNumberFormat="0" applyBorder="0" applyAlignment="0" applyProtection="0"/>
    <xf numFmtId="0" fontId="88" fillId="48" borderId="0" applyNumberFormat="0" applyBorder="0" applyAlignment="0" applyProtection="0"/>
    <xf numFmtId="0" fontId="124"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 fillId="0" borderId="0"/>
    <xf numFmtId="0" fontId="100" fillId="0" borderId="0">
      <alignment vertical="top"/>
    </xf>
    <xf numFmtId="0" fontId="1" fillId="0" borderId="0"/>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57" fillId="0" borderId="0"/>
    <xf numFmtId="0" fontId="1" fillId="0" borderId="0"/>
    <xf numFmtId="0" fontId="1" fillId="0" borderId="0"/>
    <xf numFmtId="0" fontId="1" fillId="0" borderId="0"/>
    <xf numFmtId="0" fontId="57" fillId="0" borderId="0"/>
    <xf numFmtId="0" fontId="57" fillId="0" borderId="0"/>
    <xf numFmtId="0" fontId="57" fillId="0" borderId="0"/>
    <xf numFmtId="0" fontId="57" fillId="0" borderId="0"/>
    <xf numFmtId="0" fontId="57" fillId="0" borderId="0"/>
    <xf numFmtId="0" fontId="57" fillId="0" borderId="0"/>
    <xf numFmtId="0" fontId="19" fillId="0" borderId="0"/>
    <xf numFmtId="0" fontId="57"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9"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21" fillId="0" borderId="0">
      <alignment horizontal="centerContinuous"/>
    </xf>
    <xf numFmtId="0" fontId="57"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57" fillId="13" borderId="22" applyNumberFormat="0" applyFont="0" applyAlignment="0" applyProtection="0"/>
    <xf numFmtId="191" fontId="122" fillId="0" borderId="0" applyFont="0" applyFill="0" applyBorder="0" applyAlignment="0" applyProtection="0"/>
    <xf numFmtId="0" fontId="129" fillId="46" borderId="39" applyNumberFormat="0" applyAlignment="0" applyProtection="0"/>
    <xf numFmtId="0" fontId="129" fillId="46" borderId="39" applyNumberFormat="0" applyAlignment="0" applyProtection="0"/>
    <xf numFmtId="0" fontId="129" fillId="46" borderId="39" applyNumberFormat="0" applyAlignment="0" applyProtection="0"/>
    <xf numFmtId="0" fontId="129" fillId="46" borderId="39" applyNumberFormat="0" applyAlignment="0" applyProtection="0"/>
    <xf numFmtId="0" fontId="90" fillId="61" borderId="39" applyNumberFormat="0" applyAlignment="0" applyProtection="0"/>
    <xf numFmtId="0" fontId="90" fillId="61" borderId="39" applyNumberFormat="0" applyAlignment="0" applyProtection="0"/>
    <xf numFmtId="0" fontId="130" fillId="2" borderId="5"/>
    <xf numFmtId="49" fontId="77"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10" fillId="3" borderId="0"/>
    <xf numFmtId="0" fontId="110" fillId="60" borderId="0"/>
    <xf numFmtId="0" fontId="107" fillId="4" borderId="0"/>
    <xf numFmtId="0" fontId="110" fillId="60" borderId="0"/>
    <xf numFmtId="193" fontId="122" fillId="0" borderId="40" applyNumberFormat="0" applyFont="0" applyFill="0" applyAlignment="0" applyProtection="0"/>
    <xf numFmtId="189" fontId="122" fillId="0" borderId="41" applyNumberFormat="0" applyFont="0" applyFill="0" applyAlignment="0" applyProtection="0"/>
    <xf numFmtId="193" fontId="122" fillId="0" borderId="42" applyNumberFormat="0" applyFont="0" applyFill="0" applyAlignment="0" applyProtection="0"/>
    <xf numFmtId="193" fontId="122" fillId="0" borderId="42" applyNumberFormat="0" applyFont="0" applyFill="0" applyAlignment="0" applyProtection="0"/>
    <xf numFmtId="193" fontId="122" fillId="0" borderId="43" applyNumberFormat="0" applyFont="0" applyFill="0" applyAlignment="0" applyProtection="0"/>
    <xf numFmtId="193" fontId="122" fillId="0" borderId="43" applyNumberFormat="0" applyFont="0" applyFill="0" applyAlignment="0" applyProtection="0"/>
    <xf numFmtId="193" fontId="122" fillId="0" borderId="40" applyNumberFormat="0" applyFont="0" applyFill="0" applyAlignment="0" applyProtection="0"/>
    <xf numFmtId="193" fontId="122" fillId="0" borderId="40" applyNumberFormat="0" applyFont="0" applyFill="0" applyAlignment="0" applyProtection="0"/>
    <xf numFmtId="0" fontId="103" fillId="60" borderId="0"/>
    <xf numFmtId="0" fontId="1" fillId="0" borderId="0"/>
    <xf numFmtId="0" fontId="1" fillId="0" borderId="0"/>
    <xf numFmtId="0" fontId="110" fillId="60" borderId="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106" fillId="0" borderId="0"/>
    <xf numFmtId="196" fontId="131" fillId="0" borderId="1"/>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133" fillId="69" borderId="0">
      <alignment horizontal="centerContinuous"/>
    </xf>
    <xf numFmtId="0" fontId="134" fillId="61" borderId="0" applyNumberFormat="0" applyBorder="0" applyAlignment="0">
      <alignment horizontal="center"/>
    </xf>
    <xf numFmtId="0" fontId="135" fillId="66" borderId="0" applyBorder="0"/>
    <xf numFmtId="173" fontId="77" fillId="0" borderId="24" applyFill="0" applyAlignment="0" applyProtection="0"/>
    <xf numFmtId="0" fontId="96" fillId="0" borderId="44" applyNumberFormat="0" applyFill="0" applyAlignment="0" applyProtection="0"/>
    <xf numFmtId="0" fontId="96"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136" fillId="0" borderId="45" applyNumberFormat="0" applyFill="0" applyAlignment="0" applyProtection="0"/>
    <xf numFmtId="0" fontId="136" fillId="0" borderId="45" applyNumberFormat="0" applyFill="0" applyAlignment="0" applyProtection="0"/>
    <xf numFmtId="0" fontId="136" fillId="0" borderId="45" applyNumberFormat="0" applyFill="0" applyAlignment="0" applyProtection="0"/>
    <xf numFmtId="0" fontId="136" fillId="0" borderId="45"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38" fontId="137" fillId="0" borderId="0"/>
    <xf numFmtId="3" fontId="138" fillId="0" borderId="0">
      <alignment horizontal="left"/>
    </xf>
    <xf numFmtId="37" fontId="139" fillId="0" borderId="0">
      <alignment horizontal="right"/>
      <protection locked="0"/>
    </xf>
    <xf numFmtId="0" fontId="140" fillId="0" borderId="0" applyNumberFormat="0" applyFill="0" applyBorder="0" applyAlignment="0">
      <protection locked="0"/>
    </xf>
    <xf numFmtId="167" fontId="100" fillId="0" borderId="0" applyFont="0" applyFill="0" applyBorder="0" applyAlignment="0" applyProtection="0"/>
    <xf numFmtId="168" fontId="100" fillId="0" borderId="0" applyFon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141" fillId="0" borderId="12" applyNumberFormat="0" applyFill="0" applyProtection="0">
      <alignment horizontal="centerContinuous"/>
    </xf>
    <xf numFmtId="189" fontId="142" fillId="0" borderId="0" applyNumberFormat="0" applyFill="0" applyBorder="0" applyProtection="0">
      <alignment horizontal="centerContinuous"/>
    </xf>
    <xf numFmtId="0" fontId="141" fillId="0" borderId="12" applyNumberFormat="0" applyFill="0" applyProtection="0">
      <alignment horizontal="centerContinuous"/>
    </xf>
    <xf numFmtId="171" fontId="19" fillId="0" borderId="0" applyFont="0" applyFill="0" applyBorder="0" applyAlignment="0" applyProtection="0"/>
    <xf numFmtId="41" fontId="19" fillId="0" borderId="0" applyFont="0" applyFill="0" applyBorder="0" applyAlignment="0" applyProtection="0"/>
    <xf numFmtId="171" fontId="19" fillId="0" borderId="0" applyFont="0" applyFill="0" applyBorder="0" applyAlignment="0" applyProtection="0"/>
    <xf numFmtId="0" fontId="145" fillId="38" borderId="0" applyNumberFormat="0" applyBorder="0" applyAlignment="0" applyProtection="0"/>
    <xf numFmtId="0" fontId="145" fillId="41" borderId="0" applyNumberFormat="0" applyBorder="0" applyAlignment="0" applyProtection="0"/>
    <xf numFmtId="0" fontId="145" fillId="43" borderId="0" applyNumberFormat="0" applyBorder="0" applyAlignment="0" applyProtection="0"/>
    <xf numFmtId="0" fontId="145" fillId="45" borderId="0" applyNumberFormat="0" applyBorder="0" applyAlignment="0" applyProtection="0"/>
    <xf numFmtId="0" fontId="145" fillId="39" borderId="0" applyNumberFormat="0" applyBorder="0" applyAlignment="0" applyProtection="0"/>
    <xf numFmtId="0" fontId="145" fillId="46" borderId="0" applyNumberFormat="0" applyBorder="0" applyAlignment="0" applyProtection="0"/>
    <xf numFmtId="0" fontId="57" fillId="38" borderId="0" applyNumberFormat="0" applyBorder="0" applyAlignment="0" applyProtection="0"/>
    <xf numFmtId="0" fontId="19" fillId="19" borderId="0" applyNumberFormat="0" applyBorder="0" applyAlignment="0" applyProtection="0"/>
    <xf numFmtId="0" fontId="57" fillId="41" borderId="0" applyNumberFormat="0" applyBorder="0" applyAlignment="0" applyProtection="0"/>
    <xf numFmtId="0" fontId="57" fillId="43"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46" borderId="0" applyNumberFormat="0" applyBorder="0" applyAlignment="0" applyProtection="0"/>
    <xf numFmtId="0" fontId="145" fillId="40" borderId="0" applyNumberFormat="0" applyBorder="0" applyAlignment="0" applyProtection="0"/>
    <xf numFmtId="0" fontId="145" fillId="42" borderId="0" applyNumberFormat="0" applyBorder="0" applyAlignment="0" applyProtection="0"/>
    <xf numFmtId="0" fontId="145" fillId="47" borderId="0" applyNumberFormat="0" applyBorder="0" applyAlignment="0" applyProtection="0"/>
    <xf numFmtId="0" fontId="145" fillId="45" borderId="0" applyNumberFormat="0" applyBorder="0" applyAlignment="0" applyProtection="0"/>
    <xf numFmtId="0" fontId="145" fillId="40" borderId="0" applyNumberFormat="0" applyBorder="0" applyAlignment="0" applyProtection="0"/>
    <xf numFmtId="0" fontId="145" fillId="49" borderId="0" applyNumberFormat="0" applyBorder="0" applyAlignment="0" applyProtection="0"/>
    <xf numFmtId="0" fontId="57" fillId="40" borderId="0" applyNumberFormat="0" applyBorder="0" applyAlignment="0" applyProtection="0"/>
    <xf numFmtId="0" fontId="57" fillId="42" borderId="0" applyNumberFormat="0" applyBorder="0" applyAlignment="0" applyProtection="0"/>
    <xf numFmtId="0" fontId="57" fillId="47" borderId="0" applyNumberFormat="0" applyBorder="0" applyAlignment="0" applyProtection="0"/>
    <xf numFmtId="0" fontId="57" fillId="45" borderId="0" applyNumberFormat="0" applyBorder="0" applyAlignment="0" applyProtection="0"/>
    <xf numFmtId="0" fontId="57" fillId="40" borderId="0" applyNumberFormat="0" applyBorder="0" applyAlignment="0" applyProtection="0"/>
    <xf numFmtId="0" fontId="57" fillId="49" borderId="0" applyNumberFormat="0" applyBorder="0" applyAlignment="0" applyProtection="0"/>
    <xf numFmtId="0" fontId="148" fillId="50" borderId="0" applyNumberFormat="0" applyBorder="0" applyAlignment="0" applyProtection="0"/>
    <xf numFmtId="0" fontId="148" fillId="42" borderId="0" applyNumberFormat="0" applyBorder="0" applyAlignment="0" applyProtection="0"/>
    <xf numFmtId="0" fontId="148" fillId="47" borderId="0" applyNumberFormat="0" applyBorder="0" applyAlignment="0" applyProtection="0"/>
    <xf numFmtId="0" fontId="148" fillId="52" borderId="0" applyNumberFormat="0" applyBorder="0" applyAlignment="0" applyProtection="0"/>
    <xf numFmtId="0" fontId="148" fillId="53" borderId="0" applyNumberFormat="0" applyBorder="0" applyAlignment="0" applyProtection="0"/>
    <xf numFmtId="0" fontId="148" fillId="54" borderId="0" applyNumberFormat="0" applyBorder="0" applyAlignment="0" applyProtection="0"/>
    <xf numFmtId="0" fontId="97" fillId="50" borderId="0" applyNumberFormat="0" applyBorder="0" applyAlignment="0" applyProtection="0"/>
    <xf numFmtId="0" fontId="97" fillId="42" borderId="0" applyNumberFormat="0" applyBorder="0" applyAlignment="0" applyProtection="0"/>
    <xf numFmtId="0" fontId="97" fillId="4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4" borderId="0" applyNumberFormat="0" applyBorder="0" applyAlignment="0" applyProtection="0"/>
    <xf numFmtId="0" fontId="148" fillId="55" borderId="0" applyNumberFormat="0" applyBorder="0" applyAlignment="0" applyProtection="0"/>
    <xf numFmtId="0" fontId="148" fillId="56" borderId="0" applyNumberFormat="0" applyBorder="0" applyAlignment="0" applyProtection="0"/>
    <xf numFmtId="0" fontId="148" fillId="57" borderId="0" applyNumberFormat="0" applyBorder="0" applyAlignment="0" applyProtection="0"/>
    <xf numFmtId="0" fontId="148" fillId="52" borderId="0" applyNumberFormat="0" applyBorder="0" applyAlignment="0" applyProtection="0"/>
    <xf numFmtId="0" fontId="148" fillId="53" borderId="0" applyNumberFormat="0" applyBorder="0" applyAlignment="0" applyProtection="0"/>
    <xf numFmtId="0" fontId="148" fillId="51" borderId="0" applyNumberFormat="0" applyBorder="0" applyAlignment="0" applyProtection="0"/>
    <xf numFmtId="0" fontId="57" fillId="44" borderId="38" applyNumberFormat="0" applyFont="0" applyAlignment="0" applyProtection="0"/>
    <xf numFmtId="0" fontId="149" fillId="41" borderId="0" applyNumberFormat="0" applyBorder="0" applyAlignment="0" applyProtection="0"/>
    <xf numFmtId="0" fontId="91" fillId="61" borderId="25" applyNumberFormat="0" applyAlignment="0" applyProtection="0"/>
    <xf numFmtId="0" fontId="101" fillId="70" borderId="1">
      <alignment wrapText="1"/>
    </xf>
    <xf numFmtId="0" fontId="86" fillId="43" borderId="0" applyNumberFormat="0" applyBorder="0" applyAlignment="0" applyProtection="0"/>
    <xf numFmtId="0" fontId="150" fillId="61" borderId="25" applyNumberFormat="0" applyAlignment="0" applyProtection="0"/>
    <xf numFmtId="0" fontId="151" fillId="62" borderId="26" applyNumberFormat="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87" fillId="41" borderId="0" applyNumberFormat="0" applyBorder="0" applyAlignment="0" applyProtection="0"/>
    <xf numFmtId="0" fontId="152" fillId="0" borderId="0" applyNumberFormat="0" applyFill="0" applyBorder="0" applyAlignment="0" applyProtection="0"/>
    <xf numFmtId="0" fontId="144" fillId="0" borderId="0"/>
    <xf numFmtId="197" fontId="144" fillId="0" borderId="0"/>
    <xf numFmtId="0" fontId="97" fillId="55" borderId="0" applyNumberFormat="0" applyBorder="0" applyAlignment="0" applyProtection="0"/>
    <xf numFmtId="0" fontId="97" fillId="56" borderId="0" applyNumberFormat="0" applyBorder="0" applyAlignment="0" applyProtection="0"/>
    <xf numFmtId="0" fontId="97" fillId="5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1" borderId="0" applyNumberFormat="0" applyBorder="0" applyAlignment="0" applyProtection="0"/>
    <xf numFmtId="0" fontId="95" fillId="0" borderId="0" applyNumberFormat="0" applyFill="0" applyBorder="0" applyAlignment="0" applyProtection="0"/>
    <xf numFmtId="0" fontId="153" fillId="43" borderId="0" applyNumberFormat="0" applyBorder="0" applyAlignment="0" applyProtection="0"/>
    <xf numFmtId="0" fontId="154" fillId="0" borderId="29" applyNumberFormat="0" applyFill="0" applyAlignment="0" applyProtection="0"/>
    <xf numFmtId="0" fontId="155" fillId="0" borderId="31" applyNumberFormat="0" applyFill="0" applyAlignment="0" applyProtection="0"/>
    <xf numFmtId="0" fontId="164" fillId="0" borderId="17" applyNumberFormat="0" applyFill="0" applyAlignment="0" applyProtection="0"/>
    <xf numFmtId="0" fontId="156" fillId="0" borderId="33" applyNumberFormat="0" applyFill="0" applyAlignment="0" applyProtection="0"/>
    <xf numFmtId="0" fontId="156" fillId="0" borderId="0" applyNumberFormat="0" applyFill="0" applyBorder="0" applyAlignment="0" applyProtection="0"/>
    <xf numFmtId="0" fontId="163" fillId="0" borderId="0" applyNumberFormat="0" applyFill="0" applyBorder="0" applyAlignment="0" applyProtection="0">
      <alignment vertical="top"/>
      <protection locked="0"/>
    </xf>
    <xf numFmtId="0" fontId="147"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65" fillId="10" borderId="18" applyNumberFormat="0" applyAlignment="0" applyProtection="0"/>
    <xf numFmtId="0" fontId="89" fillId="46" borderId="25" applyNumberFormat="0" applyAlignment="0" applyProtection="0"/>
    <xf numFmtId="0" fontId="157" fillId="46" borderId="25" applyNumberFormat="0" applyAlignment="0" applyProtection="0"/>
    <xf numFmtId="0" fontId="93" fillId="62" borderId="26" applyNumberFormat="0" applyAlignment="0" applyProtection="0"/>
    <xf numFmtId="0" fontId="158" fillId="0" borderId="35" applyNumberFormat="0" applyFill="0" applyAlignment="0" applyProtection="0"/>
    <xf numFmtId="0" fontId="92" fillId="0" borderId="35" applyNumberFormat="0" applyFill="0" applyAlignment="0" applyProtection="0"/>
    <xf numFmtId="0" fontId="88" fillId="48" borderId="0" applyNumberFormat="0" applyBorder="0" applyAlignment="0" applyProtection="0"/>
    <xf numFmtId="0" fontId="159" fillId="48" borderId="0" applyNumberFormat="0" applyBorder="0" applyAlignment="0" applyProtection="0"/>
    <xf numFmtId="197" fontId="1" fillId="0" borderId="0"/>
    <xf numFmtId="0" fontId="1" fillId="0" borderId="0">
      <alignment wrapText="1"/>
    </xf>
    <xf numFmtId="0" fontId="48" fillId="0" borderId="0"/>
    <xf numFmtId="0" fontId="48" fillId="0" borderId="0"/>
    <xf numFmtId="0" fontId="19" fillId="0" borderId="0"/>
    <xf numFmtId="0" fontId="48" fillId="0" borderId="0"/>
    <xf numFmtId="0" fontId="19" fillId="0" borderId="0"/>
    <xf numFmtId="201" fontId="1" fillId="0" borderId="0"/>
    <xf numFmtId="0" fontId="1" fillId="0" borderId="0"/>
    <xf numFmtId="197" fontId="1" fillId="0" borderId="0"/>
    <xf numFmtId="0" fontId="19" fillId="0" borderId="0"/>
    <xf numFmtId="197" fontId="1" fillId="0" borderId="0"/>
    <xf numFmtId="0" fontId="1" fillId="0" borderId="0"/>
    <xf numFmtId="0" fontId="1"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 fillId="0" borderId="0"/>
    <xf numFmtId="0" fontId="57" fillId="0" borderId="0"/>
    <xf numFmtId="0" fontId="57" fillId="0" borderId="0"/>
    <xf numFmtId="0" fontId="1" fillId="0" borderId="0"/>
    <xf numFmtId="0" fontId="145" fillId="0" borderId="0"/>
    <xf numFmtId="0" fontId="19" fillId="0" borderId="0"/>
    <xf numFmtId="0" fontId="19" fillId="0" borderId="0"/>
    <xf numFmtId="0" fontId="19" fillId="0" borderId="0"/>
    <xf numFmtId="0" fontId="19" fillId="0" borderId="0"/>
    <xf numFmtId="0" fontId="1" fillId="0" borderId="0"/>
    <xf numFmtId="0" fontId="19" fillId="0" borderId="0"/>
    <xf numFmtId="199" fontId="1" fillId="0" borderId="0">
      <alignment wrapText="1"/>
    </xf>
    <xf numFmtId="0" fontId="19" fillId="0" borderId="0"/>
    <xf numFmtId="0" fontId="19" fillId="0" borderId="0"/>
    <xf numFmtId="0" fontId="19" fillId="0" borderId="0"/>
    <xf numFmtId="0" fontId="19" fillId="0" borderId="0"/>
    <xf numFmtId="199" fontId="1" fillId="0" borderId="0">
      <alignment wrapText="1"/>
    </xf>
    <xf numFmtId="0" fontId="19" fillId="0" borderId="0"/>
    <xf numFmtId="197" fontId="1" fillId="0" borderId="0"/>
    <xf numFmtId="0" fontId="1" fillId="0" borderId="0"/>
    <xf numFmtId="197" fontId="1" fillId="0" borderId="0"/>
    <xf numFmtId="0" fontId="48" fillId="0" borderId="0"/>
    <xf numFmtId="0" fontId="145" fillId="0" borderId="0"/>
    <xf numFmtId="0" fontId="48" fillId="0" borderId="0"/>
    <xf numFmtId="197"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97" fontId="48" fillId="0" borderId="0"/>
    <xf numFmtId="197" fontId="48" fillId="0" borderId="0"/>
    <xf numFmtId="197" fontId="48" fillId="0" borderId="0"/>
    <xf numFmtId="0" fontId="19" fillId="0" borderId="0"/>
    <xf numFmtId="0" fontId="19" fillId="0" borderId="0"/>
    <xf numFmtId="0" fontId="48" fillId="0" borderId="0"/>
    <xf numFmtId="0" fontId="19" fillId="0" borderId="0"/>
    <xf numFmtId="0" fontId="19" fillId="0" borderId="0"/>
    <xf numFmtId="0" fontId="19" fillId="0" borderId="0"/>
    <xf numFmtId="197" fontId="48" fillId="0" borderId="0"/>
    <xf numFmtId="0" fontId="19" fillId="0" borderId="0"/>
    <xf numFmtId="197" fontId="48" fillId="0" borderId="0"/>
    <xf numFmtId="0" fontId="19" fillId="0" borderId="0"/>
    <xf numFmtId="0" fontId="19" fillId="0" borderId="0"/>
    <xf numFmtId="197" fontId="48" fillId="0" borderId="0"/>
    <xf numFmtId="0" fontId="19" fillId="0" borderId="0"/>
    <xf numFmtId="0" fontId="19" fillId="0" borderId="0"/>
    <xf numFmtId="197" fontId="48"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9" fontId="1" fillId="0" borderId="0">
      <alignment wrapText="1"/>
    </xf>
    <xf numFmtId="0" fontId="48" fillId="0" borderId="0"/>
    <xf numFmtId="197" fontId="48" fillId="0" borderId="0"/>
    <xf numFmtId="0" fontId="145" fillId="0" borderId="0"/>
    <xf numFmtId="0" fontId="145"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0" fontId="19" fillId="0" borderId="0"/>
    <xf numFmtId="199" fontId="1" fillId="0" borderId="0">
      <alignment wrapText="1"/>
    </xf>
    <xf numFmtId="0" fontId="19" fillId="0" borderId="0"/>
    <xf numFmtId="0" fontId="19" fillId="0" borderId="0"/>
    <xf numFmtId="197" fontId="48" fillId="0" borderId="0"/>
    <xf numFmtId="197" fontId="48" fillId="0" borderId="0"/>
    <xf numFmtId="0" fontId="19" fillId="0" borderId="0"/>
    <xf numFmtId="0" fontId="19"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0" fontId="145" fillId="0" borderId="0"/>
    <xf numFmtId="197" fontId="48" fillId="0" borderId="0"/>
    <xf numFmtId="197" fontId="48" fillId="0" borderId="0"/>
    <xf numFmtId="0" fontId="19" fillId="0" borderId="0"/>
    <xf numFmtId="0" fontId="145" fillId="0" borderId="0"/>
    <xf numFmtId="197" fontId="145" fillId="0" borderId="0"/>
    <xf numFmtId="199" fontId="1" fillId="0" borderId="0">
      <alignment wrapText="1"/>
    </xf>
    <xf numFmtId="0" fontId="145" fillId="0" borderId="0"/>
    <xf numFmtId="197" fontId="145" fillId="0" borderId="0"/>
    <xf numFmtId="0" fontId="145" fillId="0" borderId="0"/>
    <xf numFmtId="197" fontId="48" fillId="0" borderId="0"/>
    <xf numFmtId="197" fontId="48" fillId="0" borderId="0"/>
    <xf numFmtId="0" fontId="1" fillId="0" borderId="0"/>
    <xf numFmtId="197" fontId="48" fillId="0" borderId="0"/>
    <xf numFmtId="0"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0" fontId="19" fillId="0" borderId="0"/>
    <xf numFmtId="0" fontId="19" fillId="0" borderId="0"/>
    <xf numFmtId="0" fontId="48" fillId="0" borderId="0"/>
    <xf numFmtId="0" fontId="19" fillId="0" borderId="0"/>
    <xf numFmtId="197" fontId="1" fillId="0" borderId="0"/>
    <xf numFmtId="0" fontId="48" fillId="0" borderId="0"/>
    <xf numFmtId="0" fontId="48"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0" fillId="61" borderId="39" applyNumberFormat="0" applyAlignment="0" applyProtection="0"/>
    <xf numFmtId="9" fontId="48"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45"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83" fillId="0" borderId="29" applyNumberFormat="0" applyFill="0" applyAlignment="0" applyProtection="0"/>
    <xf numFmtId="0" fontId="61" fillId="0" borderId="16" applyNumberFormat="0" applyFill="0" applyAlignment="0" applyProtection="0"/>
    <xf numFmtId="0" fontId="84" fillId="0" borderId="31" applyNumberFormat="0" applyFill="0" applyAlignment="0" applyProtection="0"/>
    <xf numFmtId="0" fontId="85" fillId="0" borderId="33" applyNumberFormat="0" applyFill="0" applyAlignment="0" applyProtection="0"/>
    <xf numFmtId="0" fontId="85" fillId="0" borderId="0" applyNumberFormat="0" applyFill="0" applyBorder="0" applyAlignment="0" applyProtection="0"/>
    <xf numFmtId="0" fontId="82" fillId="0" borderId="0" applyNumberFormat="0" applyFill="0" applyBorder="0" applyAlignment="0" applyProtection="0"/>
    <xf numFmtId="0" fontId="144" fillId="0" borderId="0"/>
    <xf numFmtId="0" fontId="11" fillId="0" borderId="23" applyNumberFormat="0" applyFill="0" applyAlignment="0" applyProtection="0"/>
    <xf numFmtId="0" fontId="96" fillId="0" borderId="44" applyNumberFormat="0" applyFill="0" applyAlignment="0" applyProtection="0"/>
    <xf numFmtId="0" fontId="82" fillId="0" borderId="0" applyNumberFormat="0" applyFill="0" applyBorder="0" applyAlignment="0" applyProtection="0"/>
    <xf numFmtId="0" fontId="161" fillId="0" borderId="44" applyNumberFormat="0" applyFill="0" applyAlignment="0" applyProtection="0"/>
    <xf numFmtId="200" fontId="8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45"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90" fillId="61" borderId="39" applyNumberFormat="0" applyAlignment="0" applyProtection="0"/>
    <xf numFmtId="169" fontId="81" fillId="0" borderId="0" applyFont="0" applyFill="0" applyBorder="0" applyAlignment="0" applyProtection="0"/>
    <xf numFmtId="198" fontId="1" fillId="0" borderId="0" applyFont="0" applyFill="0" applyBorder="0" applyAlignment="0" applyProtection="0"/>
    <xf numFmtId="0" fontId="162" fillId="0" borderId="0" applyNumberFormat="0" applyFill="0" applyBorder="0" applyAlignment="0" applyProtection="0"/>
    <xf numFmtId="0" fontId="94" fillId="0" borderId="0" applyNumberFormat="0" applyFill="0" applyBorder="0" applyAlignment="0" applyProtection="0"/>
    <xf numFmtId="0" fontId="146" fillId="0" borderId="0" applyNumberForma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38" fillId="0" borderId="0"/>
    <xf numFmtId="0" fontId="165" fillId="0" borderId="0" applyNumberFormat="0" applyFill="0" applyBorder="0" applyProtection="0">
      <alignment vertical="top" wrapText="1"/>
    </xf>
    <xf numFmtId="43"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08" fillId="46" borderId="70" applyNumberFormat="0" applyAlignment="0" applyProtection="0"/>
    <xf numFmtId="0" fontId="108" fillId="46" borderId="70" applyNumberFormat="0" applyAlignment="0" applyProtection="0"/>
    <xf numFmtId="0" fontId="108" fillId="46" borderId="70" applyNumberFormat="0" applyAlignment="0" applyProtection="0"/>
    <xf numFmtId="0" fontId="108" fillId="46" borderId="70" applyNumberFormat="0" applyAlignment="0" applyProtection="0"/>
    <xf numFmtId="0" fontId="91" fillId="61" borderId="70" applyNumberFormat="0" applyAlignment="0" applyProtection="0"/>
    <xf numFmtId="0" fontId="91" fillId="61" borderId="70"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10" fillId="60" borderId="71">
      <alignment horizontal="left"/>
    </xf>
    <xf numFmtId="0" fontId="108" fillId="65" borderId="72">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23" fillId="48" borderId="70" applyNumberFormat="0" applyAlignment="0" applyProtection="0"/>
    <xf numFmtId="0" fontId="123" fillId="48" borderId="70" applyNumberFormat="0" applyAlignment="0" applyProtection="0"/>
    <xf numFmtId="0" fontId="123" fillId="48" borderId="70" applyNumberFormat="0" applyAlignment="0" applyProtection="0"/>
    <xf numFmtId="0" fontId="123" fillId="48" borderId="70" applyNumberFormat="0" applyAlignment="0" applyProtection="0"/>
    <xf numFmtId="0" fontId="89" fillId="46" borderId="70" applyNumberFormat="0" applyAlignment="0" applyProtection="0"/>
    <xf numFmtId="0" fontId="89" fillId="46" borderId="70" applyNumberFormat="0" applyAlignment="0" applyProtection="0"/>
    <xf numFmtId="10" fontId="81" fillId="68" borderId="67" applyBorder="0">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44" borderId="73" applyNumberFormat="0" applyFont="0" applyAlignment="0" applyProtection="0"/>
    <xf numFmtId="0" fontId="1" fillId="44" borderId="73" applyNumberFormat="0" applyFont="0" applyAlignment="0" applyProtection="0"/>
    <xf numFmtId="0" fontId="1" fillId="44" borderId="73" applyNumberFormat="0" applyFont="0" applyAlignment="0" applyProtection="0"/>
    <xf numFmtId="0" fontId="1" fillId="44" borderId="73" applyNumberFormat="0" applyFont="0" applyAlignment="0" applyProtection="0"/>
    <xf numFmtId="0" fontId="1" fillId="44" borderId="73" applyNumberFormat="0" applyFont="0" applyAlignment="0" applyProtection="0"/>
    <xf numFmtId="0" fontId="129" fillId="46" borderId="74" applyNumberFormat="0" applyAlignment="0" applyProtection="0"/>
    <xf numFmtId="0" fontId="129" fillId="46" borderId="74" applyNumberFormat="0" applyAlignment="0" applyProtection="0"/>
    <xf numFmtId="0" fontId="129" fillId="46" borderId="74" applyNumberFormat="0" applyAlignment="0" applyProtection="0"/>
    <xf numFmtId="0" fontId="129" fillId="46" borderId="74" applyNumberFormat="0" applyAlignment="0" applyProtection="0"/>
    <xf numFmtId="0" fontId="90" fillId="61" borderId="74" applyNumberFormat="0" applyAlignment="0" applyProtection="0"/>
    <xf numFmtId="0" fontId="90" fillId="61" borderId="74"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0" fontId="96" fillId="0" borderId="75" applyNumberFormat="0" applyFill="0" applyAlignment="0" applyProtection="0"/>
    <xf numFmtId="0" fontId="96" fillId="0" borderId="75" applyNumberFormat="0" applyFill="0" applyAlignment="0" applyProtection="0"/>
    <xf numFmtId="0" fontId="136" fillId="0" borderId="76" applyNumberFormat="0" applyFill="0" applyAlignment="0" applyProtection="0"/>
    <xf numFmtId="0" fontId="136" fillId="0" borderId="76" applyNumberFormat="0" applyFill="0" applyAlignment="0" applyProtection="0"/>
    <xf numFmtId="0" fontId="136" fillId="0" borderId="76" applyNumberFormat="0" applyFill="0" applyAlignment="0" applyProtection="0"/>
    <xf numFmtId="0" fontId="136" fillId="0" borderId="76"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41" fontId="19" fillId="0" borderId="0" applyFont="0" applyFill="0" applyBorder="0" applyAlignment="0" applyProtection="0"/>
    <xf numFmtId="0" fontId="57" fillId="44" borderId="73" applyNumberFormat="0" applyFont="0" applyAlignment="0" applyProtection="0"/>
    <xf numFmtId="0" fontId="91" fillId="61" borderId="70" applyNumberFormat="0" applyAlignment="0" applyProtection="0"/>
    <xf numFmtId="0" fontId="150" fillId="61" borderId="70" applyNumberFormat="0" applyAlignment="0" applyProtection="0"/>
    <xf numFmtId="0" fontId="89" fillId="46" borderId="70" applyNumberFormat="0" applyAlignment="0" applyProtection="0"/>
    <xf numFmtId="0" fontId="157" fillId="46" borderId="70"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60" fillId="61" borderId="74" applyNumberFormat="0" applyAlignment="0" applyProtection="0"/>
    <xf numFmtId="0" fontId="96" fillId="0" borderId="75" applyNumberFormat="0" applyFill="0" applyAlignment="0" applyProtection="0"/>
    <xf numFmtId="0" fontId="161" fillId="0" borderId="75" applyNumberFormat="0" applyFill="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45"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90" fillId="61" borderId="74"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0" fillId="0" borderId="0" applyNumberFormat="0" applyFill="0" applyBorder="0" applyAlignment="0" applyProtection="0"/>
    <xf numFmtId="0" fontId="1" fillId="0" borderId="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19" fillId="15"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19" fillId="27" borderId="0" applyNumberFormat="0" applyBorder="0" applyAlignment="0" applyProtection="0"/>
    <xf numFmtId="0" fontId="19" fillId="31" borderId="0" applyNumberFormat="0" applyBorder="0" applyAlignment="0" applyProtection="0"/>
    <xf numFmtId="0" fontId="19" fillId="35" borderId="0" applyNumberFormat="0" applyBorder="0" applyAlignment="0" applyProtection="0"/>
    <xf numFmtId="0" fontId="57" fillId="38" borderId="0" applyNumberFormat="0" applyBorder="0" applyAlignment="0" applyProtection="0"/>
    <xf numFmtId="0" fontId="57" fillId="41" borderId="0" applyNumberFormat="0" applyBorder="0" applyAlignment="0" applyProtection="0"/>
    <xf numFmtId="0" fontId="57" fillId="43"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7" borderId="0" applyNumberFormat="0" applyBorder="0" applyAlignment="0" applyProtection="0"/>
    <xf numFmtId="0" fontId="57" fillId="47" borderId="0" applyNumberFormat="0" applyBorder="0" applyAlignment="0" applyProtection="0"/>
    <xf numFmtId="0" fontId="57" fillId="47"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6" borderId="0" applyNumberFormat="0" applyBorder="0" applyAlignment="0" applyProtection="0"/>
    <xf numFmtId="0" fontId="57" fillId="40" borderId="0" applyNumberFormat="0" applyBorder="0" applyAlignment="0" applyProtection="0"/>
    <xf numFmtId="0" fontId="57" fillId="42" borderId="0" applyNumberFormat="0" applyBorder="0" applyAlignment="0" applyProtection="0"/>
    <xf numFmtId="0" fontId="57" fillId="47" borderId="0" applyNumberFormat="0" applyBorder="0" applyAlignment="0" applyProtection="0"/>
    <xf numFmtId="0" fontId="57" fillId="45" borderId="0" applyNumberFormat="0" applyBorder="0" applyAlignment="0" applyProtection="0"/>
    <xf numFmtId="0" fontId="57" fillId="40" borderId="0" applyNumberFormat="0" applyBorder="0" applyAlignment="0" applyProtection="0"/>
    <xf numFmtId="0" fontId="57" fillId="49" borderId="0" applyNumberFormat="0" applyBorder="0" applyAlignment="0" applyProtection="0"/>
    <xf numFmtId="0" fontId="97" fillId="50" borderId="0" applyNumberFormat="0" applyBorder="0" applyAlignment="0" applyProtection="0"/>
    <xf numFmtId="0" fontId="97" fillId="42" borderId="0" applyNumberFormat="0" applyBorder="0" applyAlignment="0" applyProtection="0"/>
    <xf numFmtId="0" fontId="97" fillId="4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4" borderId="0" applyNumberFormat="0" applyBorder="0" applyAlignment="0" applyProtection="0"/>
    <xf numFmtId="0" fontId="101" fillId="50" borderId="0" applyNumberFormat="0" applyBorder="0" applyAlignment="0" applyProtection="0"/>
    <xf numFmtId="0" fontId="101" fillId="42" borderId="0" applyNumberFormat="0" applyBorder="0" applyAlignment="0" applyProtection="0"/>
    <xf numFmtId="0" fontId="101" fillId="47" borderId="0" applyNumberFormat="0" applyBorder="0" applyAlignment="0" applyProtection="0"/>
    <xf numFmtId="0" fontId="101" fillId="52" borderId="0" applyNumberFormat="0" applyBorder="0" applyAlignment="0" applyProtection="0"/>
    <xf numFmtId="0" fontId="101" fillId="53" borderId="0" applyNumberFormat="0" applyBorder="0" applyAlignment="0" applyProtection="0"/>
    <xf numFmtId="0" fontId="101" fillId="54" borderId="0" applyNumberFormat="0" applyBorder="0" applyAlignment="0" applyProtection="0"/>
    <xf numFmtId="0" fontId="97" fillId="50" borderId="0" applyNumberFormat="0" applyBorder="0" applyAlignment="0" applyProtection="0"/>
    <xf numFmtId="0" fontId="97" fillId="42" borderId="0" applyNumberFormat="0" applyBorder="0" applyAlignment="0" applyProtection="0"/>
    <xf numFmtId="0" fontId="97" fillId="4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4" borderId="0" applyNumberFormat="0" applyBorder="0" applyAlignment="0" applyProtection="0"/>
    <xf numFmtId="0" fontId="101" fillId="55" borderId="0" applyNumberFormat="0" applyBorder="0" applyAlignment="0" applyProtection="0"/>
    <xf numFmtId="0" fontId="101" fillId="56" borderId="0" applyNumberFormat="0" applyBorder="0" applyAlignment="0" applyProtection="0"/>
    <xf numFmtId="0" fontId="101" fillId="57" borderId="0" applyNumberFormat="0" applyBorder="0" applyAlignment="0" applyProtection="0"/>
    <xf numFmtId="0" fontId="101" fillId="52" borderId="0" applyNumberFormat="0" applyBorder="0" applyAlignment="0" applyProtection="0"/>
    <xf numFmtId="0" fontId="101" fillId="51" borderId="0" applyNumberFormat="0" applyBorder="0" applyAlignment="0" applyProtection="0"/>
    <xf numFmtId="0" fontId="198" fillId="0" borderId="0" applyNumberFormat="0" applyBorder="0" applyProtection="0">
      <alignment horizontal="left" vertical="center" wrapText="1"/>
      <protection locked="0"/>
    </xf>
    <xf numFmtId="0" fontId="104" fillId="41" borderId="0" applyNumberFormat="0" applyBorder="0" applyAlignment="0" applyProtection="0"/>
    <xf numFmtId="0" fontId="89" fillId="46" borderId="70" applyNumberFormat="0" applyAlignment="0" applyProtection="0"/>
    <xf numFmtId="0" fontId="86" fillId="43" borderId="0" applyNumberFormat="0" applyBorder="0" applyAlignment="0" applyProtection="0"/>
    <xf numFmtId="0" fontId="199" fillId="61" borderId="70" applyNumberFormat="0" applyAlignment="0" applyProtection="0"/>
    <xf numFmtId="0" fontId="91" fillId="61" borderId="70" applyNumberFormat="0" applyAlignment="0" applyProtection="0"/>
    <xf numFmtId="0" fontId="93" fillId="62" borderId="26" applyNumberFormat="0" applyAlignment="0" applyProtection="0"/>
    <xf numFmtId="0" fontId="92" fillId="0" borderId="35" applyNumberFormat="0" applyFill="0" applyAlignment="0" applyProtection="0"/>
    <xf numFmtId="0" fontId="82" fillId="0" borderId="0" applyNumberFormat="0" applyFill="0" applyBorder="0" applyAlignment="0" applyProtection="0"/>
    <xf numFmtId="0" fontId="83" fillId="0" borderId="29" applyNumberFormat="0" applyFill="0" applyAlignment="0" applyProtection="0"/>
    <xf numFmtId="0" fontId="84" fillId="0" borderId="31" applyNumberFormat="0" applyFill="0" applyAlignment="0" applyProtection="0"/>
    <xf numFmtId="0" fontId="85" fillId="0" borderId="33" applyNumberFormat="0" applyFill="0" applyAlignment="0" applyProtection="0"/>
    <xf numFmtId="0" fontId="85" fillId="0" borderId="0" applyNumberFormat="0" applyFill="0" applyBorder="0" applyAlignment="0" applyProtection="0"/>
    <xf numFmtId="210" fontId="1"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8" fillId="0" borderId="0" applyNumberFormat="0" applyFill="0" applyBorder="0" applyProtection="0">
      <alignment horizontal="right" vertical="center"/>
      <protection locked="0"/>
    </xf>
    <xf numFmtId="0" fontId="93" fillId="62" borderId="26" applyNumberFormat="0" applyAlignment="0" applyProtection="0"/>
    <xf numFmtId="0" fontId="85" fillId="0" borderId="0" applyNumberFormat="0" applyFill="0" applyBorder="0" applyAlignment="0" applyProtection="0"/>
    <xf numFmtId="0" fontId="97" fillId="55" borderId="0" applyNumberFormat="0" applyBorder="0" applyAlignment="0" applyProtection="0"/>
    <xf numFmtId="0" fontId="97" fillId="56" borderId="0" applyNumberFormat="0" applyBorder="0" applyAlignment="0" applyProtection="0"/>
    <xf numFmtId="0" fontId="97" fillId="5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1" borderId="0" applyNumberFormat="0" applyBorder="0" applyAlignment="0" applyProtection="0"/>
    <xf numFmtId="0" fontId="89" fillId="46" borderId="70" applyNumberFormat="0" applyAlignment="0" applyProtection="0"/>
    <xf numFmtId="0" fontId="94" fillId="0" borderId="0" applyNumberFormat="0" applyFill="0" applyBorder="0" applyAlignment="0" applyProtection="0"/>
    <xf numFmtId="0" fontId="116" fillId="43" borderId="0" applyNumberFormat="0" applyBorder="0" applyAlignment="0" applyProtection="0"/>
    <xf numFmtId="0" fontId="156" fillId="0" borderId="33" applyNumberFormat="0" applyFill="0" applyAlignment="0" applyProtection="0"/>
    <xf numFmtId="3" fontId="1" fillId="67" borderId="1" applyFont="0" applyProtection="0">
      <alignment horizontal="right" vertical="center"/>
    </xf>
    <xf numFmtId="0" fontId="1" fillId="67" borderId="2" applyNumberFormat="0" applyFont="0" applyBorder="0" applyProtection="0">
      <alignment horizontal="left" vertical="center"/>
    </xf>
    <xf numFmtId="0" fontId="163" fillId="0" borderId="0" applyNumberFormat="0" applyFill="0" applyBorder="0" applyAlignment="0" applyProtection="0">
      <alignment vertical="top"/>
      <protection locked="0"/>
    </xf>
    <xf numFmtId="0" fontId="92" fillId="0" borderId="35" applyNumberFormat="0" applyFill="0" applyAlignment="0" applyProtection="0"/>
    <xf numFmtId="0" fontId="20" fillId="0" borderId="0" applyNumberFormat="0" applyFill="0" applyBorder="0" applyAlignment="0" applyProtection="0"/>
    <xf numFmtId="0" fontId="163" fillId="0" borderId="0" applyNumberFormat="0" applyFill="0" applyBorder="0" applyAlignment="0" applyProtection="0">
      <alignment vertical="top"/>
      <protection locked="0"/>
    </xf>
    <xf numFmtId="0" fontId="87" fillId="41" borderId="0" applyNumberFormat="0" applyBorder="0" applyAlignment="0" applyProtection="0"/>
    <xf numFmtId="0" fontId="123" fillId="46" borderId="70" applyNumberFormat="0" applyAlignment="0" applyProtection="0"/>
    <xf numFmtId="3" fontId="1" fillId="82" borderId="1" applyFont="0">
      <alignment horizontal="right" vertical="center"/>
      <protection locked="0"/>
    </xf>
    <xf numFmtId="0" fontId="1" fillId="44" borderId="73" applyNumberFormat="0" applyFont="0" applyAlignment="0" applyProtection="0"/>
    <xf numFmtId="0" fontId="97" fillId="55" borderId="0" applyNumberFormat="0" applyBorder="0" applyAlignment="0" applyProtection="0"/>
    <xf numFmtId="0" fontId="97" fillId="56" borderId="0" applyNumberFormat="0" applyBorder="0" applyAlignment="0" applyProtection="0"/>
    <xf numFmtId="0" fontId="97" fillId="5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1" borderId="0" applyNumberFormat="0" applyBorder="0" applyAlignment="0" applyProtection="0"/>
    <xf numFmtId="0" fontId="86" fillId="43" borderId="0" applyNumberFormat="0" applyBorder="0" applyAlignment="0" applyProtection="0"/>
    <xf numFmtId="0" fontId="90" fillId="61" borderId="83" applyNumberFormat="0" applyAlignment="0" applyProtection="0"/>
    <xf numFmtId="43" fontId="1" fillId="0" borderId="0" applyFont="0" applyFill="0" applyBorder="0" applyAlignment="0" applyProtection="0"/>
    <xf numFmtId="210" fontId="19" fillId="0" borderId="0" applyFont="0" applyFill="0" applyBorder="0" applyAlignment="0" applyProtection="0"/>
    <xf numFmtId="0" fontId="163" fillId="0" borderId="0" applyNumberFormat="0" applyFill="0" applyBorder="0" applyAlignment="0" applyProtection="0">
      <alignment vertical="top"/>
      <protection locked="0"/>
    </xf>
    <xf numFmtId="0" fontId="200" fillId="0" borderId="0" applyNumberFormat="0" applyFill="0" applyBorder="0" applyAlignment="0" applyProtection="0">
      <alignment vertical="top"/>
      <protection locked="0"/>
    </xf>
    <xf numFmtId="0" fontId="201" fillId="0" borderId="0" applyNumberFormat="0" applyFill="0" applyBorder="0" applyAlignment="0" applyProtection="0">
      <alignment vertical="top"/>
      <protection locked="0"/>
    </xf>
    <xf numFmtId="0" fontId="202" fillId="0" borderId="35" applyNumberFormat="0" applyFill="0" applyAlignment="0" applyProtection="0"/>
    <xf numFmtId="0" fontId="95" fillId="0" borderId="0" applyNumberFormat="0" applyFill="0" applyBorder="0" applyAlignment="0" applyProtection="0"/>
    <xf numFmtId="211" fontId="1" fillId="0" borderId="0" applyFill="0" applyBorder="0" applyAlignment="0" applyProtection="0"/>
    <xf numFmtId="211"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203" fillId="4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7" fillId="0" borderId="0"/>
    <xf numFmtId="0" fontId="204" fillId="0" borderId="0"/>
    <xf numFmtId="0" fontId="1" fillId="0" borderId="0"/>
    <xf numFmtId="0" fontId="57" fillId="0" borderId="0"/>
    <xf numFmtId="0" fontId="57" fillId="0" borderId="0"/>
    <xf numFmtId="0" fontId="7" fillId="0" borderId="0"/>
    <xf numFmtId="0" fontId="38" fillId="0" borderId="0"/>
    <xf numFmtId="0" fontId="1" fillId="0" borderId="0"/>
    <xf numFmtId="0" fontId="1" fillId="44" borderId="73" applyNumberFormat="0" applyFont="0" applyAlignment="0" applyProtection="0"/>
    <xf numFmtId="0" fontId="57" fillId="13" borderId="22" applyNumberFormat="0" applyFont="0" applyAlignment="0" applyProtection="0"/>
    <xf numFmtId="0" fontId="129" fillId="61" borderId="83" applyNumberFormat="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0" fontId="1" fillId="83" borderId="1" applyNumberFormat="0" applyFont="0" applyAlignment="0"/>
    <xf numFmtId="9" fontId="57" fillId="0" borderId="0" applyFont="0" applyFill="0" applyBorder="0" applyAlignment="0" applyProtection="0"/>
    <xf numFmtId="0" fontId="87" fillId="41" borderId="0" applyNumberFormat="0" applyBorder="0" applyAlignment="0" applyProtection="0"/>
    <xf numFmtId="0" fontId="90" fillId="61" borderId="83" applyNumberFormat="0" applyAlignment="0" applyProtection="0"/>
    <xf numFmtId="40" fontId="57" fillId="84" borderId="1"/>
    <xf numFmtId="40" fontId="19" fillId="84" borderId="1"/>
    <xf numFmtId="40" fontId="57" fillId="85" borderId="1"/>
    <xf numFmtId="40" fontId="19" fillId="85" borderId="1"/>
    <xf numFmtId="49" fontId="205" fillId="86" borderId="84">
      <alignment horizontal="center"/>
    </xf>
    <xf numFmtId="49" fontId="1" fillId="86" borderId="84">
      <alignment horizontal="center"/>
    </xf>
    <xf numFmtId="49" fontId="206" fillId="0" borderId="0"/>
    <xf numFmtId="0" fontId="57" fillId="87" borderId="1"/>
    <xf numFmtId="0" fontId="19" fillId="87" borderId="1"/>
    <xf numFmtId="0" fontId="57" fillId="84" borderId="1"/>
    <xf numFmtId="0" fontId="19" fillId="84" borderId="1"/>
    <xf numFmtId="40" fontId="57" fillId="84" borderId="1"/>
    <xf numFmtId="40" fontId="19" fillId="84" borderId="1"/>
    <xf numFmtId="40" fontId="57" fillId="84" borderId="1"/>
    <xf numFmtId="40" fontId="19" fillId="84" borderId="1"/>
    <xf numFmtId="40" fontId="57" fillId="85" borderId="1"/>
    <xf numFmtId="40" fontId="19" fillId="85" borderId="1"/>
    <xf numFmtId="49" fontId="205" fillId="88" borderId="84">
      <alignment vertical="center"/>
    </xf>
    <xf numFmtId="49" fontId="1" fillId="86" borderId="84">
      <alignment vertical="center"/>
    </xf>
    <xf numFmtId="49" fontId="1" fillId="0" borderId="0">
      <alignment horizontal="right"/>
    </xf>
    <xf numFmtId="40" fontId="57" fillId="89" borderId="1"/>
    <xf numFmtId="40" fontId="19" fillId="89" borderId="1"/>
    <xf numFmtId="40" fontId="57" fillId="90" borderId="1"/>
    <xf numFmtId="40" fontId="19" fillId="90" borderId="1"/>
    <xf numFmtId="0" fontId="88" fillId="48" borderId="0" applyNumberFormat="0" applyBorder="0" applyAlignment="0" applyProtection="0"/>
    <xf numFmtId="3" fontId="1" fillId="2" borderId="1" applyFont="0">
      <alignment horizontal="right" vertical="center"/>
    </xf>
    <xf numFmtId="0" fontId="1" fillId="0" borderId="0"/>
    <xf numFmtId="0" fontId="57" fillId="0" borderId="0"/>
    <xf numFmtId="0" fontId="1" fillId="0" borderId="0"/>
    <xf numFmtId="0" fontId="38" fillId="0" borderId="0"/>
    <xf numFmtId="0" fontId="57" fillId="0" borderId="0"/>
    <xf numFmtId="0" fontId="91" fillId="61" borderId="85" applyNumberFormat="0" applyAlignment="0" applyProtection="0"/>
    <xf numFmtId="0" fontId="198" fillId="0" borderId="0" applyNumberFormat="0" applyFont="0" applyFill="0" applyBorder="0" applyAlignment="0" applyProtection="0">
      <alignment horizontal="left" vertical="top" wrapText="1"/>
      <protection locked="0"/>
    </xf>
    <xf numFmtId="0" fontId="94" fillId="0" borderId="0" applyNumberFormat="0" applyFill="0" applyBorder="0" applyAlignment="0" applyProtection="0"/>
    <xf numFmtId="0" fontId="95" fillId="0" borderId="0" applyNumberFormat="0" applyFill="0" applyBorder="0" applyAlignment="0" applyProtection="0"/>
    <xf numFmtId="0" fontId="2" fillId="0" borderId="29" applyAlignment="0">
      <alignment horizontal="left" vertical="top" wrapText="1"/>
      <protection locked="0"/>
    </xf>
    <xf numFmtId="0" fontId="82" fillId="0" borderId="0" applyNumberFormat="0" applyFill="0" applyBorder="0" applyAlignment="0" applyProtection="0"/>
    <xf numFmtId="0" fontId="83" fillId="0" borderId="29" applyNumberFormat="0" applyFill="0" applyAlignment="0" applyProtection="0"/>
    <xf numFmtId="0" fontId="84" fillId="0" borderId="31" applyNumberFormat="0" applyFill="0" applyAlignment="0" applyProtection="0"/>
    <xf numFmtId="0" fontId="85" fillId="0" borderId="33" applyNumberFormat="0" applyFill="0" applyAlignment="0" applyProtection="0"/>
    <xf numFmtId="0" fontId="82" fillId="0" borderId="0" applyNumberFormat="0" applyFill="0" applyBorder="0" applyAlignment="0" applyProtection="0"/>
    <xf numFmtId="0" fontId="136" fillId="0" borderId="86" applyNumberFormat="0" applyFill="0" applyAlignment="0" applyProtection="0"/>
    <xf numFmtId="212" fontId="19" fillId="0" borderId="0" applyFont="0" applyFill="0" applyBorder="0" applyAlignment="0" applyProtection="0"/>
    <xf numFmtId="212" fontId="1" fillId="0" borderId="0" applyFont="0" applyFill="0" applyBorder="0" applyAlignment="0" applyProtection="0">
      <alignment vertical="center"/>
    </xf>
    <xf numFmtId="0" fontId="96" fillId="0" borderId="86" applyNumberFormat="0" applyFill="0" applyAlignment="0" applyProtection="0"/>
    <xf numFmtId="0" fontId="20" fillId="0" borderId="0" applyNumberFormat="0" applyFill="0" applyBorder="0" applyAlignment="0" applyProtection="0"/>
  </cellStyleXfs>
  <cellXfs count="1176">
    <xf numFmtId="0" fontId="0" fillId="0" borderId="0" xfId="0"/>
    <xf numFmtId="0" fontId="6" fillId="0" borderId="0" xfId="0" applyFont="1" applyAlignment="1">
      <alignment vertical="center" wrapText="1"/>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9" fillId="0" borderId="0" xfId="0" applyFont="1" applyAlignment="1">
      <alignment horizontal="center" vertical="center" wrapText="1"/>
    </xf>
    <xf numFmtId="0" fontId="7" fillId="0" borderId="0" xfId="0" applyFont="1"/>
    <xf numFmtId="0" fontId="0" fillId="0" borderId="0" xfId="0" applyAlignment="1">
      <alignment horizontal="center"/>
    </xf>
    <xf numFmtId="0" fontId="10" fillId="0" borderId="0" xfId="0" applyFont="1" applyAlignment="1">
      <alignment horizontal="center" vertical="center"/>
    </xf>
    <xf numFmtId="0" fontId="13" fillId="0" borderId="0" xfId="0" applyFont="1"/>
    <xf numFmtId="0" fontId="0" fillId="0" borderId="0" xfId="0" applyAlignment="1">
      <alignment vertical="center" wrapText="1"/>
    </xf>
    <xf numFmtId="0" fontId="14" fillId="0" borderId="0" xfId="0" applyFont="1"/>
    <xf numFmtId="0" fontId="12" fillId="0" borderId="1" xfId="0" applyFont="1" applyBorder="1" applyAlignment="1">
      <alignment horizontal="center" vertical="center"/>
    </xf>
    <xf numFmtId="0" fontId="15" fillId="0" borderId="0" xfId="0" applyFont="1"/>
    <xf numFmtId="0" fontId="12" fillId="0" borderId="0" xfId="0" applyFont="1"/>
    <xf numFmtId="0" fontId="16" fillId="0" borderId="0" xfId="0" applyFont="1"/>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1" fillId="0" borderId="0" xfId="0" applyFont="1"/>
    <xf numFmtId="0" fontId="21" fillId="0" borderId="0" xfId="0" applyFont="1"/>
    <xf numFmtId="0" fontId="22" fillId="0" borderId="0" xfId="0" applyFont="1"/>
    <xf numFmtId="0" fontId="23" fillId="0" borderId="1" xfId="0" applyFont="1" applyBorder="1" applyAlignment="1">
      <alignment horizontal="center" vertical="center" wrapText="1"/>
    </xf>
    <xf numFmtId="0" fontId="23" fillId="0" borderId="1" xfId="0" applyFont="1" applyBorder="1" applyAlignment="1">
      <alignment horizontal="left" vertical="center" wrapText="1" indent="1"/>
    </xf>
    <xf numFmtId="0" fontId="23" fillId="0" borderId="1" xfId="0" applyFont="1" applyBorder="1" applyAlignment="1">
      <alignment horizontal="left" vertical="center" wrapText="1" indent="2"/>
    </xf>
    <xf numFmtId="0" fontId="26" fillId="0" borderId="0" xfId="0" applyFont="1" applyAlignment="1">
      <alignment vertical="center" wrapText="1"/>
    </xf>
    <xf numFmtId="0" fontId="27" fillId="0" borderId="0" xfId="0" applyFont="1" applyAlignment="1">
      <alignment horizontal="justify" vertical="center" wrapText="1"/>
    </xf>
    <xf numFmtId="0" fontId="26" fillId="0" borderId="0" xfId="0" applyFont="1" applyAlignment="1">
      <alignment horizontal="justify" vertical="center" wrapText="1"/>
    </xf>
    <xf numFmtId="0" fontId="28" fillId="0" borderId="0" xfId="0" applyFont="1" applyAlignment="1">
      <alignment vertical="center" wrapText="1"/>
    </xf>
    <xf numFmtId="0" fontId="0" fillId="0" borderId="0" xfId="0" applyAlignment="1">
      <alignment horizontal="left" vertical="center"/>
    </xf>
    <xf numFmtId="0" fontId="29" fillId="0" borderId="0" xfId="0" applyFont="1" applyAlignment="1">
      <alignment horizontal="left" vertical="center"/>
    </xf>
    <xf numFmtId="0" fontId="12" fillId="0" borderId="1" xfId="9" applyFont="1" applyBorder="1" applyAlignment="1">
      <alignment horizontal="left" vertical="center" wrapText="1"/>
    </xf>
    <xf numFmtId="0" fontId="12" fillId="0" borderId="1" xfId="9" applyFont="1" applyBorder="1" applyAlignment="1">
      <alignment vertical="center" wrapText="1"/>
    </xf>
    <xf numFmtId="0" fontId="17" fillId="0" borderId="1" xfId="0" applyFont="1" applyBorder="1" applyAlignment="1">
      <alignment horizontal="center" vertical="center" wrapText="1"/>
    </xf>
    <xf numFmtId="0" fontId="23" fillId="5" borderId="1" xfId="0" applyFont="1" applyFill="1" applyBorder="1" applyAlignment="1">
      <alignment vertical="center" wrapText="1"/>
    </xf>
    <xf numFmtId="0" fontId="23" fillId="5" borderId="0" xfId="0" applyFont="1" applyFill="1" applyAlignment="1">
      <alignment vertical="center" wrapText="1"/>
    </xf>
    <xf numFmtId="0" fontId="0" fillId="0" borderId="1" xfId="0" applyBorder="1"/>
    <xf numFmtId="0" fontId="8" fillId="6" borderId="0" xfId="0" applyFont="1" applyFill="1"/>
    <xf numFmtId="0" fontId="0" fillId="6" borderId="0" xfId="0" applyFill="1"/>
    <xf numFmtId="0" fontId="0" fillId="6" borderId="0" xfId="0" applyFill="1" applyAlignment="1">
      <alignment horizontal="center" vertical="center" wrapText="1"/>
    </xf>
    <xf numFmtId="0" fontId="0" fillId="0" borderId="0" xfId="0" applyAlignment="1">
      <alignment horizontal="center" vertical="center" wrapText="1"/>
    </xf>
    <xf numFmtId="0" fontId="0" fillId="6" borderId="0" xfId="0" applyFill="1" applyAlignment="1">
      <alignment wrapText="1"/>
    </xf>
    <xf numFmtId="0" fontId="0" fillId="6" borderId="1" xfId="0" applyFill="1" applyBorder="1" applyAlignment="1">
      <alignment vertical="center" wrapText="1"/>
    </xf>
    <xf numFmtId="0" fontId="0" fillId="0" borderId="0" xfId="0" applyAlignment="1">
      <alignment wrapText="1"/>
    </xf>
    <xf numFmtId="0" fontId="12" fillId="0" borderId="1" xfId="0" applyFont="1" applyBorder="1" applyAlignment="1">
      <alignment horizontal="left" vertical="center" wrapText="1"/>
    </xf>
    <xf numFmtId="0" fontId="17" fillId="0" borderId="0" xfId="0" applyFont="1"/>
    <xf numFmtId="0" fontId="12" fillId="6" borderId="1" xfId="0" applyFont="1" applyFill="1" applyBorder="1" applyAlignment="1">
      <alignment wrapText="1"/>
    </xf>
    <xf numFmtId="0" fontId="12" fillId="6" borderId="1" xfId="0" applyFont="1" applyFill="1" applyBorder="1" applyAlignment="1">
      <alignment horizontal="center" vertical="center"/>
    </xf>
    <xf numFmtId="0" fontId="12" fillId="6" borderId="0" xfId="0" applyFont="1" applyFill="1"/>
    <xf numFmtId="0" fontId="0" fillId="0" borderId="1" xfId="0" applyBorder="1" applyAlignment="1">
      <alignment vertical="center"/>
    </xf>
    <xf numFmtId="0" fontId="0" fillId="0" borderId="0" xfId="0" applyAlignment="1">
      <alignment vertical="center"/>
    </xf>
    <xf numFmtId="0" fontId="40" fillId="0" borderId="0" xfId="0" applyFont="1"/>
    <xf numFmtId="0" fontId="12" fillId="0" borderId="1" xfId="0" applyFont="1" applyBorder="1"/>
    <xf numFmtId="0" fontId="17" fillId="0" borderId="1" xfId="0" applyFont="1" applyBorder="1" applyAlignment="1">
      <alignment horizontal="center" vertical="center"/>
    </xf>
    <xf numFmtId="0" fontId="17" fillId="0" borderId="1" xfId="0" applyFont="1" applyBorder="1" applyAlignment="1">
      <alignment horizontal="center"/>
    </xf>
    <xf numFmtId="49" fontId="12" fillId="0" borderId="0" xfId="0" applyNumberFormat="1" applyFont="1"/>
    <xf numFmtId="0" fontId="42" fillId="0" borderId="0" xfId="0" applyFont="1" applyAlignment="1">
      <alignment vertical="center"/>
    </xf>
    <xf numFmtId="0" fontId="42" fillId="0" borderId="0" xfId="0" applyFont="1" applyAlignment="1">
      <alignment vertical="center" wrapText="1"/>
    </xf>
    <xf numFmtId="49" fontId="41" fillId="0" borderId="0" xfId="0" applyNumberFormat="1" applyFont="1"/>
    <xf numFmtId="0" fontId="0" fillId="0" borderId="1" xfId="0" quotePrefix="1" applyBorder="1" applyAlignment="1">
      <alignment horizontal="center" vertical="center"/>
    </xf>
    <xf numFmtId="0" fontId="12" fillId="0" borderId="1" xfId="3" applyFont="1" applyBorder="1" applyAlignment="1">
      <alignment horizontal="left" vertical="center" wrapText="1" indent="1"/>
    </xf>
    <xf numFmtId="0" fontId="32" fillId="0" borderId="0" xfId="0" applyFont="1"/>
    <xf numFmtId="0" fontId="42" fillId="0" borderId="0" xfId="0" applyFont="1"/>
    <xf numFmtId="0" fontId="23" fillId="0" borderId="0" xfId="0" applyFont="1"/>
    <xf numFmtId="0" fontId="46" fillId="0" borderId="0" xfId="0" applyFont="1" applyAlignment="1">
      <alignment vertical="center"/>
    </xf>
    <xf numFmtId="0" fontId="46" fillId="0" borderId="0" xfId="0" applyFont="1"/>
    <xf numFmtId="0" fontId="2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23" fillId="0" borderId="1" xfId="0" applyFont="1" applyBorder="1" applyAlignment="1">
      <alignment vertical="center" wrapText="1"/>
    </xf>
    <xf numFmtId="0" fontId="12" fillId="0" borderId="1" xfId="0" applyFont="1" applyBorder="1" applyAlignment="1">
      <alignment vertical="center" wrapText="1"/>
    </xf>
    <xf numFmtId="0" fontId="17" fillId="0" borderId="1" xfId="0" applyFont="1" applyBorder="1" applyAlignment="1">
      <alignment vertical="center" wrapText="1"/>
    </xf>
    <xf numFmtId="0" fontId="48" fillId="0" borderId="0" xfId="0" applyFont="1"/>
    <xf numFmtId="0" fontId="7" fillId="0" borderId="0" xfId="0" applyFont="1" applyAlignment="1">
      <alignment vertical="center"/>
    </xf>
    <xf numFmtId="0" fontId="50" fillId="0" borderId="0" xfId="10" applyFont="1" applyAlignment="1">
      <alignment vertical="center"/>
    </xf>
    <xf numFmtId="0" fontId="51" fillId="0" borderId="0" xfId="10" applyFont="1"/>
    <xf numFmtId="0" fontId="38" fillId="0" borderId="0" xfId="10"/>
    <xf numFmtId="0" fontId="51" fillId="0" borderId="0" xfId="10" applyFont="1" applyAlignment="1">
      <alignment vertical="center"/>
    </xf>
    <xf numFmtId="0" fontId="52" fillId="0" borderId="0" xfId="10" applyFont="1"/>
    <xf numFmtId="0" fontId="53" fillId="0" borderId="0" xfId="10" applyFont="1"/>
    <xf numFmtId="0" fontId="38" fillId="0" borderId="0" xfId="10" applyAlignment="1">
      <alignment vertical="center"/>
    </xf>
    <xf numFmtId="0" fontId="17" fillId="0" borderId="0" xfId="10" applyFont="1"/>
    <xf numFmtId="0" fontId="12" fillId="0" borderId="0" xfId="10" applyFont="1" applyAlignment="1">
      <alignment horizontal="center"/>
    </xf>
    <xf numFmtId="0" fontId="12" fillId="0" borderId="0" xfId="10" applyFont="1"/>
    <xf numFmtId="0" fontId="12" fillId="0" borderId="0" xfId="10" applyFont="1" applyAlignment="1">
      <alignment vertical="center"/>
    </xf>
    <xf numFmtId="0" fontId="12" fillId="0" borderId="0" xfId="0" applyFont="1" applyAlignment="1">
      <alignment horizontal="center"/>
    </xf>
    <xf numFmtId="0" fontId="12" fillId="0" borderId="1" xfId="10" applyFont="1" applyBorder="1"/>
    <xf numFmtId="0" fontId="12" fillId="0" borderId="1" xfId="10" applyFont="1" applyBorder="1" applyAlignment="1">
      <alignment horizontal="center" vertical="center"/>
    </xf>
    <xf numFmtId="0" fontId="12" fillId="0" borderId="1" xfId="10" applyFont="1" applyBorder="1" applyAlignment="1">
      <alignment vertical="center" wrapText="1"/>
    </xf>
    <xf numFmtId="0" fontId="12" fillId="5" borderId="1" xfId="10" applyFont="1" applyFill="1" applyBorder="1" applyAlignment="1">
      <alignment horizontal="center" vertical="center" wrapText="1"/>
    </xf>
    <xf numFmtId="0" fontId="16" fillId="0" borderId="0" xfId="10" applyFont="1"/>
    <xf numFmtId="0" fontId="12" fillId="5" borderId="1" xfId="10" applyFont="1" applyFill="1" applyBorder="1" applyAlignment="1">
      <alignment vertical="center" wrapText="1"/>
    </xf>
    <xf numFmtId="0" fontId="17" fillId="0" borderId="1" xfId="10" applyFont="1" applyBorder="1" applyAlignment="1">
      <alignment horizontal="justify" vertical="top"/>
    </xf>
    <xf numFmtId="0" fontId="12" fillId="0" borderId="1" xfId="10" quotePrefix="1" applyFont="1" applyBorder="1" applyAlignment="1">
      <alignment vertical="center" wrapText="1"/>
    </xf>
    <xf numFmtId="0" fontId="12" fillId="0" borderId="1" xfId="10" applyFont="1" applyBorder="1" applyAlignment="1">
      <alignment horizontal="center" vertical="center" wrapText="1"/>
    </xf>
    <xf numFmtId="0" fontId="12" fillId="0" borderId="1" xfId="10" applyFont="1" applyBorder="1" applyAlignment="1">
      <alignment horizontal="justify" vertical="top"/>
    </xf>
    <xf numFmtId="0" fontId="12" fillId="0" borderId="1" xfId="10" applyFont="1" applyBorder="1" applyAlignment="1">
      <alignment horizontal="left" vertical="center" wrapText="1" indent="1"/>
    </xf>
    <xf numFmtId="0" fontId="12" fillId="0" borderId="1" xfId="10" applyFont="1" applyBorder="1" applyAlignment="1">
      <alignment horizontal="justify" vertical="center"/>
    </xf>
    <xf numFmtId="0" fontId="12" fillId="0" borderId="1" xfId="10" applyFont="1" applyBorder="1" applyAlignment="1">
      <alignment horizontal="justify" vertical="top" wrapText="1"/>
    </xf>
    <xf numFmtId="0" fontId="17" fillId="0" borderId="1" xfId="10" applyFont="1" applyBorder="1"/>
    <xf numFmtId="0" fontId="24" fillId="0" borderId="0" xfId="10" applyFont="1" applyAlignment="1">
      <alignment vertical="center"/>
    </xf>
    <xf numFmtId="0" fontId="19" fillId="0" borderId="0" xfId="10" applyFont="1"/>
    <xf numFmtId="0" fontId="23" fillId="5" borderId="1" xfId="10" applyFont="1" applyFill="1" applyBorder="1" applyAlignment="1">
      <alignment vertical="center" wrapText="1"/>
    </xf>
    <xf numFmtId="0" fontId="23" fillId="5" borderId="1" xfId="10" applyFont="1" applyFill="1" applyBorder="1" applyAlignment="1">
      <alignment horizontal="left" vertical="center" wrapText="1" indent="1"/>
    </xf>
    <xf numFmtId="0" fontId="32" fillId="0" borderId="0" xfId="0" applyFont="1" applyAlignment="1">
      <alignment horizontal="center"/>
    </xf>
    <xf numFmtId="0" fontId="12" fillId="0" borderId="1" xfId="0" applyFont="1" applyBorder="1" applyAlignment="1">
      <alignment horizontal="left" vertical="center" wrapText="1" indent="1"/>
    </xf>
    <xf numFmtId="0" fontId="54" fillId="0" borderId="0" xfId="0" applyFont="1" applyAlignment="1">
      <alignment horizont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top"/>
    </xf>
    <xf numFmtId="49" fontId="41" fillId="6" borderId="0" xfId="0" applyNumberFormat="1" applyFont="1" applyFill="1"/>
    <xf numFmtId="0" fontId="12" fillId="0" borderId="6" xfId="0" applyFont="1" applyBorder="1" applyAlignment="1">
      <alignment horizontal="justify" vertical="center" wrapText="1"/>
    </xf>
    <xf numFmtId="0" fontId="34" fillId="0" borderId="1" xfId="0" applyFont="1" applyBorder="1" applyAlignment="1">
      <alignment horizontal="left" vertical="center"/>
    </xf>
    <xf numFmtId="0" fontId="37" fillId="0" borderId="1" xfId="0" applyFont="1" applyBorder="1" applyAlignment="1">
      <alignment vertical="center"/>
    </xf>
    <xf numFmtId="0" fontId="37" fillId="0" borderId="1" xfId="0" applyFont="1" applyBorder="1" applyAlignment="1">
      <alignment vertical="center" wrapText="1"/>
    </xf>
    <xf numFmtId="0" fontId="40" fillId="0" borderId="0" xfId="0" applyFont="1" applyAlignment="1">
      <alignment horizontal="left" vertical="center"/>
    </xf>
    <xf numFmtId="0" fontId="31" fillId="0" borderId="1" xfId="0" applyFont="1" applyBorder="1" applyAlignment="1">
      <alignment horizontal="center" wrapText="1"/>
    </xf>
    <xf numFmtId="0" fontId="17" fillId="0" borderId="1" xfId="0" applyFont="1" applyBorder="1" applyAlignment="1">
      <alignment horizontal="left" vertical="center" wrapText="1"/>
    </xf>
    <xf numFmtId="0" fontId="0" fillId="0" borderId="1" xfId="0" applyBorder="1" applyAlignment="1">
      <alignment horizontal="center" vertical="center" wrapText="1"/>
    </xf>
    <xf numFmtId="0" fontId="12" fillId="0" borderId="6" xfId="0" applyFont="1" applyBorder="1" applyAlignment="1">
      <alignment horizontal="center"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12" fillId="6" borderId="1" xfId="0" applyFont="1" applyFill="1" applyBorder="1" applyAlignment="1">
      <alignment vertical="center" wrapText="1"/>
    </xf>
    <xf numFmtId="0" fontId="12" fillId="6" borderId="2" xfId="0" applyFont="1" applyFill="1" applyBorder="1" applyAlignment="1">
      <alignment vertical="center" wrapText="1"/>
    </xf>
    <xf numFmtId="0" fontId="12" fillId="5" borderId="1" xfId="10" applyFont="1" applyFill="1" applyBorder="1" applyAlignment="1">
      <alignment horizontal="left" vertical="center" wrapText="1" indent="1"/>
    </xf>
    <xf numFmtId="49" fontId="56" fillId="0" borderId="0" xfId="0" applyNumberFormat="1" applyFont="1" applyAlignment="1">
      <alignment vertical="center"/>
    </xf>
    <xf numFmtId="0" fontId="16" fillId="0" borderId="0" xfId="0" applyFont="1" applyAlignment="1">
      <alignment wrapText="1"/>
    </xf>
    <xf numFmtId="0" fontId="16" fillId="0" borderId="0" xfId="10" applyFont="1" applyAlignment="1">
      <alignment wrapText="1"/>
    </xf>
    <xf numFmtId="0" fontId="58" fillId="0" borderId="0" xfId="10" applyFont="1" applyAlignment="1">
      <alignment vertical="center" wrapText="1"/>
    </xf>
    <xf numFmtId="0" fontId="59" fillId="0" borderId="0" xfId="0" quotePrefix="1" applyFont="1" applyAlignment="1">
      <alignment wrapText="1"/>
    </xf>
    <xf numFmtId="0" fontId="11" fillId="6" borderId="0" xfId="0" applyFont="1" applyFill="1" applyAlignment="1">
      <alignment horizontal="center"/>
    </xf>
    <xf numFmtId="0" fontId="0" fillId="6" borderId="0" xfId="0" applyFill="1" applyAlignment="1">
      <alignment horizontal="left" vertical="center"/>
    </xf>
    <xf numFmtId="0" fontId="29" fillId="6" borderId="0" xfId="0" applyFont="1" applyFill="1" applyAlignment="1">
      <alignment horizontal="left" vertical="center"/>
    </xf>
    <xf numFmtId="0" fontId="12" fillId="6" borderId="1" xfId="9" applyFont="1" applyFill="1" applyBorder="1" applyAlignment="1">
      <alignment horizontal="center" vertical="center" wrapText="1"/>
    </xf>
    <xf numFmtId="0" fontId="12" fillId="6" borderId="1" xfId="9" applyFont="1" applyFill="1" applyBorder="1" applyAlignment="1">
      <alignment horizontal="left" vertical="center" wrapText="1"/>
    </xf>
    <xf numFmtId="0" fontId="12" fillId="6" borderId="1" xfId="9" applyFont="1" applyFill="1" applyBorder="1" applyAlignment="1">
      <alignment vertical="center" wrapText="1"/>
    </xf>
    <xf numFmtId="0" fontId="12" fillId="6" borderId="1" xfId="9" quotePrefix="1" applyFont="1" applyFill="1" applyBorder="1" applyAlignment="1">
      <alignment horizontal="center" vertical="center" wrapText="1"/>
    </xf>
    <xf numFmtId="0" fontId="0" fillId="6" borderId="0" xfId="0" applyFill="1" applyAlignment="1">
      <alignment horizontal="center"/>
    </xf>
    <xf numFmtId="0" fontId="0" fillId="6" borderId="0" xfId="0" applyFill="1" applyAlignment="1">
      <alignment horizontal="justify" vertical="center" wrapText="1"/>
    </xf>
    <xf numFmtId="0" fontId="72" fillId="6" borderId="0" xfId="0" applyFont="1" applyFill="1" applyAlignment="1">
      <alignment horizontal="left"/>
    </xf>
    <xf numFmtId="0" fontId="0" fillId="6" borderId="1" xfId="0" applyFill="1" applyBorder="1" applyAlignment="1">
      <alignment horizontal="center" vertical="center" wrapText="1"/>
    </xf>
    <xf numFmtId="0" fontId="12" fillId="6" borderId="0" xfId="0" applyFont="1" applyFill="1" applyAlignment="1">
      <alignment horizontal="center"/>
    </xf>
    <xf numFmtId="0" fontId="12" fillId="6" borderId="1" xfId="0" applyFont="1" applyFill="1" applyBorder="1" applyAlignment="1">
      <alignment horizontal="left" vertical="center" wrapText="1" indent="3"/>
    </xf>
    <xf numFmtId="0" fontId="0" fillId="6" borderId="1" xfId="0" applyFill="1" applyBorder="1" applyAlignment="1">
      <alignment horizontal="left" vertical="center" wrapText="1" indent="3"/>
    </xf>
    <xf numFmtId="0" fontId="40" fillId="6" borderId="0" xfId="0" applyFont="1" applyFill="1"/>
    <xf numFmtId="0" fontId="40" fillId="6" borderId="1" xfId="0" applyFont="1" applyFill="1" applyBorder="1" applyAlignment="1">
      <alignment horizontal="center"/>
    </xf>
    <xf numFmtId="0" fontId="73" fillId="6" borderId="0" xfId="0" applyFont="1" applyFill="1"/>
    <xf numFmtId="0" fontId="22" fillId="6" borderId="0" xfId="0" applyFont="1" applyFill="1"/>
    <xf numFmtId="0" fontId="40" fillId="6" borderId="0" xfId="0" applyFont="1" applyFill="1" applyAlignment="1">
      <alignment horizontal="center" vertical="center"/>
    </xf>
    <xf numFmtId="0" fontId="40" fillId="6" borderId="0" xfId="0" applyFont="1" applyFill="1" applyAlignment="1">
      <alignment vertical="center"/>
    </xf>
    <xf numFmtId="0" fontId="40" fillId="6" borderId="0" xfId="0" applyFont="1" applyFill="1" applyAlignment="1">
      <alignment vertical="center" wrapText="1"/>
    </xf>
    <xf numFmtId="0" fontId="74" fillId="6" borderId="0" xfId="0" applyFont="1" applyFill="1" applyAlignment="1">
      <alignment horizontal="center" vertical="center" wrapText="1"/>
    </xf>
    <xf numFmtId="0" fontId="0" fillId="6" borderId="1" xfId="0" applyFill="1" applyBorder="1"/>
    <xf numFmtId="0" fontId="12" fillId="6" borderId="1" xfId="0" applyFont="1" applyFill="1" applyBorder="1" applyAlignment="1">
      <alignment horizontal="center"/>
    </xf>
    <xf numFmtId="0" fontId="12" fillId="6" borderId="1" xfId="0" applyFont="1" applyFill="1" applyBorder="1"/>
    <xf numFmtId="0" fontId="12" fillId="6" borderId="1" xfId="0" applyFont="1" applyFill="1" applyBorder="1" applyAlignment="1">
      <alignment horizontal="left" indent="2"/>
    </xf>
    <xf numFmtId="0" fontId="0" fillId="6" borderId="0" xfId="0" applyFill="1" applyAlignment="1">
      <alignment horizontal="left" vertical="center" wrapText="1"/>
    </xf>
    <xf numFmtId="0" fontId="5" fillId="6" borderId="0" xfId="0" applyFont="1" applyFill="1"/>
    <xf numFmtId="0" fontId="75" fillId="6" borderId="0" xfId="0" applyFont="1" applyFill="1" applyAlignment="1">
      <alignment horizontal="left" vertical="center" wrapText="1"/>
    </xf>
    <xf numFmtId="0" fontId="75" fillId="6" borderId="0" xfId="0" applyFont="1" applyFill="1" applyAlignment="1">
      <alignment horizontal="center" vertical="center" wrapText="1"/>
    </xf>
    <xf numFmtId="0" fontId="71" fillId="6" borderId="0" xfId="0" applyFont="1" applyFill="1" applyAlignment="1">
      <alignment wrapText="1"/>
    </xf>
    <xf numFmtId="0" fontId="0" fillId="6" borderId="1" xfId="0" applyFill="1" applyBorder="1" applyAlignment="1">
      <alignment horizontal="left" vertical="center" wrapText="1"/>
    </xf>
    <xf numFmtId="0" fontId="20" fillId="6" borderId="1" xfId="3060" applyFill="1" applyBorder="1" applyAlignment="1">
      <alignment horizontal="left" vertical="center" wrapText="1"/>
    </xf>
    <xf numFmtId="0" fontId="0" fillId="6" borderId="0" xfId="0" applyFill="1" applyAlignment="1">
      <alignment horizontal="right"/>
    </xf>
    <xf numFmtId="15" fontId="71" fillId="6" borderId="0" xfId="0" quotePrefix="1" applyNumberFormat="1" applyFont="1" applyFill="1" applyAlignment="1">
      <alignment horizontal="right" wrapText="1"/>
    </xf>
    <xf numFmtId="0" fontId="71" fillId="6" borderId="0" xfId="0" applyFont="1" applyFill="1" applyAlignment="1">
      <alignment horizontal="right" wrapText="1"/>
    </xf>
    <xf numFmtId="0" fontId="12" fillId="6" borderId="0" xfId="0" applyFont="1" applyFill="1" applyAlignment="1">
      <alignment horizontal="center" vertical="center"/>
    </xf>
    <xf numFmtId="0" fontId="0" fillId="6" borderId="1" xfId="0" applyFill="1" applyBorder="1" applyAlignment="1">
      <alignment horizontal="right" vertical="center"/>
    </xf>
    <xf numFmtId="0" fontId="11" fillId="6" borderId="0" xfId="0" applyFont="1" applyFill="1"/>
    <xf numFmtId="0" fontId="0" fillId="6" borderId="6" xfId="0" applyFill="1" applyBorder="1"/>
    <xf numFmtId="0" fontId="0" fillId="6" borderId="6" xfId="0" applyFill="1" applyBorder="1" applyAlignment="1">
      <alignment horizontal="right"/>
    </xf>
    <xf numFmtId="0" fontId="0" fillId="6" borderId="1" xfId="0" applyFill="1" applyBorder="1" applyAlignment="1">
      <alignment horizontal="left" indent="1"/>
    </xf>
    <xf numFmtId="0" fontId="0" fillId="6" borderId="1" xfId="0" applyFill="1" applyBorder="1" applyAlignment="1">
      <alignment horizontal="right"/>
    </xf>
    <xf numFmtId="0" fontId="0" fillId="6" borderId="1" xfId="0" applyFill="1" applyBorder="1" applyAlignment="1">
      <alignment horizontal="left"/>
    </xf>
    <xf numFmtId="0" fontId="76" fillId="6" borderId="0" xfId="0" applyFont="1" applyFill="1" applyAlignment="1">
      <alignment vertical="center"/>
    </xf>
    <xf numFmtId="0" fontId="12" fillId="6" borderId="1" xfId="0" applyFont="1" applyFill="1" applyBorder="1" applyAlignment="1">
      <alignment horizontal="left" wrapText="1" indent="2"/>
    </xf>
    <xf numFmtId="0" fontId="12" fillId="6" borderId="1" xfId="0" applyFont="1" applyFill="1" applyBorder="1" applyAlignment="1">
      <alignment horizontal="left" indent="4"/>
    </xf>
    <xf numFmtId="0" fontId="12" fillId="6" borderId="0" xfId="0" applyFont="1" applyFill="1" applyAlignment="1">
      <alignment horizontal="left"/>
    </xf>
    <xf numFmtId="0" fontId="8" fillId="6" borderId="0" xfId="0" applyFont="1" applyFill="1" applyAlignment="1">
      <alignment horizontal="left" vertical="center"/>
    </xf>
    <xf numFmtId="0" fontId="12" fillId="6" borderId="0" xfId="0" applyFont="1" applyFill="1" applyAlignment="1">
      <alignment horizontal="left" vertical="center"/>
    </xf>
    <xf numFmtId="0" fontId="12" fillId="0" borderId="1" xfId="0" applyFont="1" applyBorder="1" applyAlignment="1">
      <alignment vertical="center"/>
    </xf>
    <xf numFmtId="0" fontId="12" fillId="6" borderId="1" xfId="3" applyFont="1" applyFill="1" applyBorder="1" applyAlignment="1">
      <alignment horizontal="center" vertical="center" wrapText="1"/>
    </xf>
    <xf numFmtId="0" fontId="12" fillId="6" borderId="1" xfId="3" quotePrefix="1" applyFont="1" applyFill="1" applyBorder="1" applyAlignment="1">
      <alignment horizontal="left" vertical="center"/>
    </xf>
    <xf numFmtId="49" fontId="37" fillId="0" borderId="0" xfId="0" applyNumberFormat="1" applyFont="1" applyAlignment="1">
      <alignment horizontal="justify" vertical="center" wrapText="1"/>
    </xf>
    <xf numFmtId="49" fontId="41" fillId="6" borderId="0" xfId="0" applyNumberFormat="1" applyFont="1" applyFill="1" applyAlignment="1">
      <alignment vertical="center" wrapText="1"/>
    </xf>
    <xf numFmtId="0" fontId="27" fillId="0" borderId="0" xfId="0" applyFont="1" applyAlignment="1">
      <alignment horizontal="justify" vertical="center"/>
    </xf>
    <xf numFmtId="49" fontId="41" fillId="0" borderId="0" xfId="0" applyNumberFormat="1" applyFont="1" applyAlignment="1">
      <alignment vertical="center"/>
    </xf>
    <xf numFmtId="49" fontId="36" fillId="0" borderId="0" xfId="0" applyNumberFormat="1" applyFont="1" applyAlignment="1">
      <alignment vertical="center"/>
    </xf>
    <xf numFmtId="0" fontId="7" fillId="0" borderId="0" xfId="0" applyFont="1" applyAlignment="1">
      <alignment vertical="center" wrapText="1"/>
    </xf>
    <xf numFmtId="0" fontId="12" fillId="6" borderId="0" xfId="0" applyFont="1" applyFill="1" applyAlignment="1">
      <alignment horizontal="left" vertical="center" wrapText="1"/>
    </xf>
    <xf numFmtId="0" fontId="25" fillId="0" borderId="0" xfId="0" applyFont="1" applyAlignment="1">
      <alignment vertical="center" wrapText="1"/>
    </xf>
    <xf numFmtId="0" fontId="166" fillId="0" borderId="1" xfId="0" applyFont="1" applyBorder="1" applyAlignment="1">
      <alignment horizontal="left" vertical="center" wrapText="1" indent="1"/>
    </xf>
    <xf numFmtId="0" fontId="78" fillId="0" borderId="0" xfId="0" applyFont="1"/>
    <xf numFmtId="0" fontId="22" fillId="0" borderId="0" xfId="0" applyFont="1" applyAlignment="1">
      <alignment vertical="center"/>
    </xf>
    <xf numFmtId="0" fontId="78" fillId="0" borderId="0" xfId="0" applyFont="1" applyAlignment="1">
      <alignment vertical="center"/>
    </xf>
    <xf numFmtId="0" fontId="169" fillId="6" borderId="0" xfId="0" applyFont="1" applyFill="1"/>
    <xf numFmtId="0" fontId="12" fillId="6" borderId="6" xfId="0" applyFont="1" applyFill="1" applyBorder="1" applyAlignment="1">
      <alignment horizontal="center"/>
    </xf>
    <xf numFmtId="0" fontId="17" fillId="6" borderId="1" xfId="0" applyFont="1" applyFill="1" applyBorder="1" applyAlignment="1">
      <alignment horizontal="center" vertical="center" wrapText="1"/>
    </xf>
    <xf numFmtId="3" fontId="0" fillId="0" borderId="1" xfId="0" applyNumberFormat="1" applyBorder="1" applyAlignment="1">
      <alignment horizontal="right"/>
    </xf>
    <xf numFmtId="0" fontId="169" fillId="0" borderId="0" xfId="0" applyFont="1"/>
    <xf numFmtId="0" fontId="167" fillId="0" borderId="1" xfId="0" applyFont="1" applyBorder="1" applyAlignment="1">
      <alignment horizontal="left" vertical="center" wrapText="1"/>
    </xf>
    <xf numFmtId="0" fontId="17" fillId="0" borderId="1" xfId="0" applyFont="1" applyBorder="1"/>
    <xf numFmtId="0" fontId="12" fillId="5" borderId="1" xfId="0" applyFont="1" applyFill="1" applyBorder="1" applyAlignment="1">
      <alignment horizontal="center" vertical="center" wrapText="1"/>
    </xf>
    <xf numFmtId="0" fontId="12" fillId="2" borderId="1" xfId="3" applyFont="1" applyFill="1" applyBorder="1" applyAlignment="1">
      <alignment horizontal="left" vertical="center" wrapText="1"/>
    </xf>
    <xf numFmtId="0" fontId="17" fillId="6" borderId="1" xfId="10" applyFont="1" applyFill="1" applyBorder="1" applyAlignment="1">
      <alignment horizontal="justify" vertical="center"/>
    </xf>
    <xf numFmtId="0" fontId="17" fillId="6" borderId="1" xfId="10" applyFont="1" applyFill="1" applyBorder="1" applyAlignment="1">
      <alignment horizontal="justify" vertical="top"/>
    </xf>
    <xf numFmtId="0" fontId="17" fillId="0" borderId="1" xfId="10" applyFont="1" applyBorder="1" applyAlignment="1">
      <alignment horizontal="center" vertical="center"/>
    </xf>
    <xf numFmtId="0" fontId="17" fillId="6" borderId="1" xfId="10" applyFont="1" applyFill="1" applyBorder="1" applyAlignment="1">
      <alignment horizontal="center" vertical="center"/>
    </xf>
    <xf numFmtId="0" fontId="23" fillId="6" borderId="1" xfId="0" applyFont="1" applyFill="1" applyBorder="1" applyAlignment="1">
      <alignment vertical="center" wrapText="1"/>
    </xf>
    <xf numFmtId="0" fontId="42" fillId="6" borderId="0" xfId="0" applyFont="1" applyFill="1" applyAlignment="1">
      <alignment vertical="center"/>
    </xf>
    <xf numFmtId="3" fontId="0" fillId="0" borderId="1" xfId="0" applyNumberFormat="1" applyBorder="1" applyAlignment="1">
      <alignment vertical="center"/>
    </xf>
    <xf numFmtId="186" fontId="0" fillId="0" borderId="1" xfId="0" applyNumberFormat="1" applyBorder="1" applyAlignment="1">
      <alignment vertical="center"/>
    </xf>
    <xf numFmtId="0" fontId="12" fillId="0" borderId="2" xfId="0" applyFont="1" applyBorder="1" applyAlignment="1">
      <alignment vertical="center" wrapText="1"/>
    </xf>
    <xf numFmtId="0" fontId="12" fillId="5" borderId="2" xfId="0" applyFont="1" applyFill="1" applyBorder="1" applyAlignment="1">
      <alignment horizontal="center" vertical="center" wrapText="1"/>
    </xf>
    <xf numFmtId="202" fontId="12" fillId="5" borderId="1" xfId="2892" quotePrefix="1" applyNumberFormat="1" applyFont="1" applyFill="1" applyBorder="1" applyAlignment="1">
      <alignment vertical="center" wrapText="1"/>
    </xf>
    <xf numFmtId="0" fontId="12"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12" fillId="5" borderId="6"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 xfId="0" applyFont="1" applyFill="1" applyBorder="1" applyAlignment="1">
      <alignment vertical="center" wrapText="1"/>
    </xf>
    <xf numFmtId="186" fontId="0" fillId="71" borderId="1" xfId="0" applyNumberFormat="1" applyFill="1" applyBorder="1"/>
    <xf numFmtId="186" fontId="11" fillId="71" borderId="1" xfId="0" applyNumberFormat="1" applyFont="1" applyFill="1" applyBorder="1" applyAlignment="1">
      <alignment vertical="center"/>
    </xf>
    <xf numFmtId="3" fontId="11" fillId="6" borderId="1" xfId="0" applyNumberFormat="1" applyFont="1" applyFill="1" applyBorder="1"/>
    <xf numFmtId="186" fontId="0" fillId="0" borderId="9" xfId="0" applyNumberFormat="1" applyBorder="1" applyAlignment="1">
      <alignment vertical="center"/>
    </xf>
    <xf numFmtId="3" fontId="0" fillId="0" borderId="14" xfId="0" applyNumberFormat="1" applyBorder="1" applyAlignment="1">
      <alignment vertical="center"/>
    </xf>
    <xf numFmtId="0" fontId="12" fillId="0" borderId="0" xfId="0" applyFont="1" applyAlignment="1">
      <alignment vertical="center" wrapText="1"/>
    </xf>
    <xf numFmtId="0" fontId="12" fillId="5" borderId="4" xfId="0" applyFont="1" applyFill="1" applyBorder="1" applyAlignment="1">
      <alignment vertical="center" wrapText="1"/>
    </xf>
    <xf numFmtId="0" fontId="12" fillId="5" borderId="0" xfId="0" applyFont="1" applyFill="1" applyAlignment="1">
      <alignment vertical="center" wrapText="1"/>
    </xf>
    <xf numFmtId="186" fontId="11" fillId="71" borderId="1" xfId="0" applyNumberFormat="1" applyFont="1" applyFill="1" applyBorder="1" applyAlignment="1">
      <alignment horizontal="center" vertical="center"/>
    </xf>
    <xf numFmtId="0" fontId="17" fillId="6" borderId="0" xfId="0" applyFont="1" applyFill="1" applyAlignment="1">
      <alignment vertical="center" wrapText="1"/>
    </xf>
    <xf numFmtId="1" fontId="12" fillId="5" borderId="10" xfId="0" quotePrefix="1" applyNumberFormat="1" applyFont="1" applyFill="1" applyBorder="1" applyAlignment="1">
      <alignment vertical="center" wrapText="1"/>
    </xf>
    <xf numFmtId="3" fontId="11" fillId="0" borderId="1" xfId="0" applyNumberFormat="1" applyFont="1" applyBorder="1" applyAlignment="1">
      <alignment vertical="center"/>
    </xf>
    <xf numFmtId="0" fontId="17" fillId="0" borderId="1" xfId="0" applyFont="1" applyBorder="1" applyAlignment="1">
      <alignment vertical="center"/>
    </xf>
    <xf numFmtId="3" fontId="11" fillId="0" borderId="6" xfId="0" applyNumberFormat="1" applyFont="1" applyBorder="1" applyAlignment="1">
      <alignment vertical="center"/>
    </xf>
    <xf numFmtId="0" fontId="0" fillId="6" borderId="0" xfId="0" applyFill="1" applyAlignment="1">
      <alignment vertical="center"/>
    </xf>
    <xf numFmtId="0" fontId="0" fillId="6" borderId="5" xfId="0" applyFill="1" applyBorder="1"/>
    <xf numFmtId="49" fontId="12" fillId="6" borderId="1" xfId="0" applyNumberFormat="1" applyFont="1" applyFill="1" applyBorder="1" applyAlignment="1">
      <alignment horizontal="center" vertical="center" wrapText="1"/>
    </xf>
    <xf numFmtId="49" fontId="12" fillId="6" borderId="3" xfId="0" applyNumberFormat="1" applyFont="1" applyFill="1" applyBorder="1" applyAlignment="1">
      <alignment horizontal="center" vertical="center" wrapText="1"/>
    </xf>
    <xf numFmtId="49" fontId="30" fillId="6" borderId="1" xfId="0" applyNumberFormat="1" applyFont="1" applyFill="1" applyBorder="1" applyAlignment="1">
      <alignment horizontal="center" vertical="center" wrapText="1"/>
    </xf>
    <xf numFmtId="49" fontId="12" fillId="6" borderId="1" xfId="0" applyNumberFormat="1" applyFont="1" applyFill="1" applyBorder="1" applyAlignment="1">
      <alignment horizontal="left" vertical="center" wrapText="1" indent="1"/>
    </xf>
    <xf numFmtId="49" fontId="12" fillId="6" borderId="0" xfId="0" applyNumberFormat="1" applyFont="1" applyFill="1" applyAlignment="1">
      <alignment horizontal="left" vertical="center" wrapText="1" indent="1"/>
    </xf>
    <xf numFmtId="49" fontId="12" fillId="6" borderId="1" xfId="0" applyNumberFormat="1" applyFont="1" applyFill="1" applyBorder="1" applyAlignment="1">
      <alignment horizontal="left" vertical="center" wrapText="1" indent="3"/>
    </xf>
    <xf numFmtId="49" fontId="12" fillId="6" borderId="2" xfId="0" applyNumberFormat="1" applyFont="1" applyFill="1" applyBorder="1" applyAlignment="1">
      <alignment horizontal="center" vertical="center" wrapText="1"/>
    </xf>
    <xf numFmtId="49" fontId="23" fillId="0" borderId="1" xfId="0" applyNumberFormat="1" applyFont="1" applyBorder="1" applyAlignment="1">
      <alignment horizontal="center" vertical="center" wrapText="1"/>
    </xf>
    <xf numFmtId="0" fontId="23" fillId="0" borderId="0" xfId="0" applyFont="1" applyAlignment="1">
      <alignment horizontal="left" vertical="center" wrapText="1" indent="1"/>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horizontal="left" vertical="center" indent="1"/>
    </xf>
    <xf numFmtId="49" fontId="12" fillId="0" borderId="1" xfId="0" applyNumberFormat="1" applyFont="1" applyBorder="1" applyAlignment="1">
      <alignment vertical="center"/>
    </xf>
    <xf numFmtId="49" fontId="12" fillId="0" borderId="0" xfId="0" applyNumberFormat="1" applyFont="1" applyAlignment="1">
      <alignment horizontal="left" vertical="center" indent="1"/>
    </xf>
    <xf numFmtId="0" fontId="12" fillId="0" borderId="1" xfId="0" applyFont="1" applyBorder="1" applyAlignment="1">
      <alignment horizontal="left" vertical="center" wrapText="1" indent="2"/>
    </xf>
    <xf numFmtId="0" fontId="12" fillId="0" borderId="0" xfId="0" applyFont="1" applyAlignment="1">
      <alignment horizontal="left" vertical="center" wrapText="1" indent="2"/>
    </xf>
    <xf numFmtId="0" fontId="12" fillId="0" borderId="0" xfId="0" applyFont="1" applyAlignment="1">
      <alignment horizontal="left" vertical="center" wrapText="1" indent="4"/>
    </xf>
    <xf numFmtId="0" fontId="12" fillId="0" borderId="1" xfId="0" applyFont="1" applyBorder="1" applyAlignment="1">
      <alignment horizontal="left" vertical="center" wrapText="1" indent="4"/>
    </xf>
    <xf numFmtId="0" fontId="12" fillId="0" borderId="0" xfId="0" applyFont="1" applyAlignment="1">
      <alignment vertical="center"/>
    </xf>
    <xf numFmtId="10" fontId="0" fillId="0" borderId="0" xfId="0" applyNumberFormat="1"/>
    <xf numFmtId="202" fontId="12" fillId="6" borderId="1" xfId="2892" applyNumberFormat="1" applyFont="1" applyFill="1" applyBorder="1" applyAlignment="1">
      <alignment horizontal="right" vertical="center" wrapText="1"/>
    </xf>
    <xf numFmtId="202" fontId="12" fillId="71" borderId="54" xfId="2892" applyNumberFormat="1" applyFont="1" applyFill="1" applyBorder="1" applyAlignment="1">
      <alignment horizontal="right" vertical="center"/>
    </xf>
    <xf numFmtId="202" fontId="12" fillId="71" borderId="1" xfId="2892" applyNumberFormat="1" applyFont="1" applyFill="1" applyBorder="1" applyAlignment="1">
      <alignment horizontal="right" vertical="center"/>
    </xf>
    <xf numFmtId="202" fontId="12" fillId="71" borderId="0" xfId="2892" applyNumberFormat="1" applyFont="1" applyFill="1" applyBorder="1" applyAlignment="1">
      <alignment horizontal="right" vertical="center"/>
    </xf>
    <xf numFmtId="202" fontId="12" fillId="6" borderId="1" xfId="2892" applyNumberFormat="1" applyFont="1" applyFill="1" applyBorder="1" applyAlignment="1">
      <alignment vertical="center" wrapText="1"/>
    </xf>
    <xf numFmtId="202" fontId="12" fillId="6" borderId="10" xfId="2892" applyNumberFormat="1" applyFont="1" applyFill="1" applyBorder="1" applyAlignment="1">
      <alignment vertical="center" wrapText="1"/>
    </xf>
    <xf numFmtId="202" fontId="12" fillId="0" borderId="1" xfId="2892" applyNumberFormat="1" applyFont="1" applyBorder="1" applyAlignment="1">
      <alignment vertical="center" wrapText="1"/>
    </xf>
    <xf numFmtId="202" fontId="12" fillId="6" borderId="9" xfId="2892" applyNumberFormat="1" applyFont="1" applyFill="1" applyBorder="1" applyAlignment="1">
      <alignment vertical="center" wrapText="1"/>
    </xf>
    <xf numFmtId="202" fontId="12" fillId="71" borderId="53" xfId="2892" applyNumberFormat="1" applyFont="1" applyFill="1" applyBorder="1" applyAlignment="1">
      <alignment horizontal="right" vertical="center"/>
    </xf>
    <xf numFmtId="0" fontId="12" fillId="0" borderId="2" xfId="0" applyFont="1" applyBorder="1" applyAlignment="1">
      <alignment horizontal="left" vertical="center" wrapText="1" indent="2"/>
    </xf>
    <xf numFmtId="0" fontId="12" fillId="0" borderId="9" xfId="0" applyFont="1" applyBorder="1" applyAlignment="1">
      <alignment horizontal="left" vertical="center" wrapText="1" indent="2"/>
    </xf>
    <xf numFmtId="0" fontId="12" fillId="0" borderId="6" xfId="0" applyFont="1" applyBorder="1" applyAlignment="1">
      <alignment vertical="center"/>
    </xf>
    <xf numFmtId="0" fontId="0" fillId="0" borderId="1" xfId="0" applyBorder="1" applyAlignment="1">
      <alignment horizontal="center" wrapText="1"/>
    </xf>
    <xf numFmtId="0" fontId="23" fillId="0" borderId="2" xfId="0" applyFont="1" applyBorder="1" applyAlignment="1">
      <alignment vertical="center" wrapText="1"/>
    </xf>
    <xf numFmtId="202" fontId="23" fillId="0" borderId="1" xfId="2892" applyNumberFormat="1" applyFont="1" applyBorder="1" applyAlignment="1">
      <alignment horizontal="left" vertical="center" wrapText="1"/>
    </xf>
    <xf numFmtId="0" fontId="45" fillId="0" borderId="0" xfId="0" applyFont="1" applyAlignment="1">
      <alignment horizontal="left" vertical="center" wrapText="1"/>
    </xf>
    <xf numFmtId="49" fontId="177" fillId="6" borderId="1" xfId="0" applyNumberFormat="1" applyFont="1" applyFill="1" applyBorder="1" applyAlignment="1">
      <alignment horizontal="center" vertical="center" wrapText="1"/>
    </xf>
    <xf numFmtId="1" fontId="12" fillId="0" borderId="1" xfId="0" applyNumberFormat="1" applyFont="1" applyBorder="1" applyAlignment="1">
      <alignment vertical="center"/>
    </xf>
    <xf numFmtId="204" fontId="12" fillId="6" borderId="53" xfId="0" applyNumberFormat="1" applyFont="1" applyFill="1" applyBorder="1" applyAlignment="1">
      <alignment horizontal="center" vertical="center" wrapText="1"/>
    </xf>
    <xf numFmtId="49" fontId="12" fillId="6" borderId="53" xfId="0" applyNumberFormat="1" applyFont="1" applyFill="1" applyBorder="1" applyAlignment="1">
      <alignment horizontal="left" vertical="center" wrapText="1" indent="1"/>
    </xf>
    <xf numFmtId="186" fontId="12" fillId="6" borderId="53" xfId="0" applyNumberFormat="1" applyFont="1" applyFill="1" applyBorder="1" applyAlignment="1">
      <alignment horizontal="right" vertical="center" wrapText="1"/>
    </xf>
    <xf numFmtId="49" fontId="12" fillId="6" borderId="53" xfId="0" applyNumberFormat="1" applyFont="1" applyFill="1" applyBorder="1" applyAlignment="1">
      <alignment horizontal="left" vertical="center" wrapText="1" indent="2"/>
    </xf>
    <xf numFmtId="186" fontId="12" fillId="74" borderId="53" xfId="0" applyNumberFormat="1" applyFont="1" applyFill="1" applyBorder="1" applyAlignment="1">
      <alignment horizontal="right" vertical="center"/>
    </xf>
    <xf numFmtId="2" fontId="12" fillId="6" borderId="53" xfId="0" applyNumberFormat="1" applyFont="1" applyFill="1" applyBorder="1" applyAlignment="1">
      <alignment horizontal="center" vertical="center" wrapText="1"/>
    </xf>
    <xf numFmtId="0" fontId="69" fillId="6" borderId="0" xfId="0" applyFont="1" applyFill="1"/>
    <xf numFmtId="0" fontId="0" fillId="6" borderId="60" xfId="0" applyFill="1" applyBorder="1" applyAlignment="1">
      <alignment horizontal="center" vertical="center" wrapText="1"/>
    </xf>
    <xf numFmtId="0" fontId="23" fillId="6" borderId="60" xfId="0" applyFont="1" applyFill="1" applyBorder="1" applyAlignment="1">
      <alignment vertical="center" wrapText="1"/>
    </xf>
    <xf numFmtId="3" fontId="23" fillId="6" borderId="53" xfId="0" applyNumberFormat="1" applyFont="1" applyFill="1" applyBorder="1" applyAlignment="1">
      <alignment horizontal="right" wrapText="1"/>
    </xf>
    <xf numFmtId="186" fontId="12" fillId="6" borderId="53" xfId="0" applyNumberFormat="1" applyFont="1" applyFill="1" applyBorder="1" applyAlignment="1">
      <alignment horizontal="right" wrapText="1"/>
    </xf>
    <xf numFmtId="0" fontId="0" fillId="6" borderId="53" xfId="0" applyFill="1" applyBorder="1" applyAlignment="1">
      <alignment horizontal="center" vertical="center" wrapText="1"/>
    </xf>
    <xf numFmtId="0" fontId="23" fillId="6" borderId="53" xfId="0" applyFont="1" applyFill="1" applyBorder="1" applyAlignment="1">
      <alignment vertical="center" wrapText="1"/>
    </xf>
    <xf numFmtId="3" fontId="12" fillId="6" borderId="53" xfId="0" applyNumberFormat="1" applyFont="1" applyFill="1" applyBorder="1" applyAlignment="1">
      <alignment horizontal="right" wrapText="1"/>
    </xf>
    <xf numFmtId="0" fontId="23" fillId="6" borderId="53" xfId="0" applyFont="1" applyFill="1" applyBorder="1" applyAlignment="1">
      <alignment horizontal="left" vertical="center" wrapText="1"/>
    </xf>
    <xf numFmtId="0" fontId="23" fillId="6" borderId="53" xfId="0" applyFont="1" applyFill="1" applyBorder="1" applyAlignment="1">
      <alignment horizontal="center" vertical="center"/>
    </xf>
    <xf numFmtId="204" fontId="12" fillId="6" borderId="60" xfId="0" applyNumberFormat="1" applyFont="1" applyFill="1" applyBorder="1" applyAlignment="1">
      <alignment horizontal="center" vertical="center" wrapText="1"/>
    </xf>
    <xf numFmtId="204" fontId="12" fillId="6" borderId="60" xfId="0" applyNumberFormat="1" applyFont="1" applyFill="1" applyBorder="1" applyAlignment="1">
      <alignment horizontal="left" vertical="center" wrapText="1"/>
    </xf>
    <xf numFmtId="205" fontId="12" fillId="6" borderId="53" xfId="2892" applyNumberFormat="1" applyFont="1" applyFill="1" applyBorder="1" applyAlignment="1">
      <alignment horizontal="right" vertical="center" wrapText="1"/>
    </xf>
    <xf numFmtId="49" fontId="12" fillId="6" borderId="54" xfId="0" applyNumberFormat="1" applyFont="1" applyFill="1" applyBorder="1" applyAlignment="1">
      <alignment horizontal="left" vertical="center" wrapText="1" indent="1"/>
    </xf>
    <xf numFmtId="49" fontId="12" fillId="6" borderId="65" xfId="0" applyNumberFormat="1" applyFont="1" applyFill="1" applyBorder="1" applyAlignment="1">
      <alignment horizontal="left" vertical="center" wrapText="1" indent="1"/>
    </xf>
    <xf numFmtId="49" fontId="12" fillId="6" borderId="60" xfId="0" applyNumberFormat="1" applyFont="1" applyFill="1" applyBorder="1" applyAlignment="1">
      <alignment horizontal="left" vertical="center" wrapText="1" indent="1"/>
    </xf>
    <xf numFmtId="49" fontId="12" fillId="6" borderId="54" xfId="0" applyNumberFormat="1" applyFont="1" applyFill="1" applyBorder="1" applyAlignment="1">
      <alignment horizontal="left" vertical="center" wrapText="1" indent="2"/>
    </xf>
    <xf numFmtId="0" fontId="0" fillId="6" borderId="60" xfId="0" applyFill="1" applyBorder="1" applyAlignment="1">
      <alignment horizontal="center" vertical="center"/>
    </xf>
    <xf numFmtId="0" fontId="0" fillId="6" borderId="60" xfId="0" applyFill="1" applyBorder="1"/>
    <xf numFmtId="186" fontId="0" fillId="6" borderId="53" xfId="0" applyNumberFormat="1" applyFill="1" applyBorder="1" applyAlignment="1">
      <alignment vertical="center"/>
    </xf>
    <xf numFmtId="0" fontId="0" fillId="6" borderId="53" xfId="0" applyFill="1" applyBorder="1" applyAlignment="1">
      <alignment horizontal="center" vertical="center"/>
    </xf>
    <xf numFmtId="0" fontId="0" fillId="6" borderId="53" xfId="0" applyFill="1" applyBorder="1"/>
    <xf numFmtId="0" fontId="0" fillId="6" borderId="53" xfId="0" applyFill="1" applyBorder="1" applyAlignment="1">
      <alignment horizontal="left" indent="1"/>
    </xf>
    <xf numFmtId="0" fontId="0" fillId="74" borderId="53" xfId="0" applyFill="1" applyBorder="1" applyAlignment="1">
      <alignment vertical="center"/>
    </xf>
    <xf numFmtId="0" fontId="0" fillId="0" borderId="53" xfId="0" applyBorder="1" applyAlignment="1">
      <alignment horizontal="center" vertical="center"/>
    </xf>
    <xf numFmtId="0" fontId="0" fillId="0" borderId="53" xfId="0" applyBorder="1" applyAlignment="1">
      <alignment horizontal="left" indent="2"/>
    </xf>
    <xf numFmtId="186" fontId="0" fillId="0" borderId="53" xfId="0" applyNumberFormat="1" applyBorder="1" applyAlignment="1">
      <alignment vertical="center"/>
    </xf>
    <xf numFmtId="0" fontId="0" fillId="0" borderId="1" xfId="0" applyBorder="1" applyAlignment="1">
      <alignment vertical="center" wrapText="1"/>
    </xf>
    <xf numFmtId="202" fontId="12" fillId="0" borderId="0" xfId="2892" applyNumberFormat="1" applyFont="1" applyAlignment="1">
      <alignment vertical="center" wrapText="1"/>
    </xf>
    <xf numFmtId="202" fontId="19" fillId="5" borderId="1" xfId="2892" applyNumberFormat="1" applyFont="1" applyFill="1" applyBorder="1" applyAlignment="1">
      <alignment vertical="center" wrapText="1"/>
    </xf>
    <xf numFmtId="202" fontId="12" fillId="74" borderId="53" xfId="2892" applyNumberFormat="1" applyFont="1" applyFill="1" applyBorder="1" applyAlignment="1">
      <alignment horizontal="right" vertical="center"/>
    </xf>
    <xf numFmtId="202" fontId="12" fillId="5" borderId="1" xfId="2892" applyNumberFormat="1" applyFont="1" applyFill="1" applyBorder="1" applyAlignment="1">
      <alignment horizontal="center" vertical="center" wrapText="1"/>
    </xf>
    <xf numFmtId="202" fontId="12" fillId="0" borderId="1" xfId="2892" applyNumberFormat="1" applyFont="1" applyBorder="1" applyAlignment="1">
      <alignment horizontal="center" vertical="center" wrapText="1"/>
    </xf>
    <xf numFmtId="0" fontId="48" fillId="0" borderId="1" xfId="0" applyFont="1" applyBorder="1" applyAlignment="1">
      <alignment horizontal="center" vertical="center" wrapText="1"/>
    </xf>
    <xf numFmtId="0" fontId="180" fillId="0" borderId="1" xfId="0" applyFont="1" applyBorder="1" applyAlignment="1">
      <alignment vertical="center" wrapText="1"/>
    </xf>
    <xf numFmtId="0" fontId="0" fillId="0" borderId="6" xfId="0" applyBorder="1" applyAlignment="1">
      <alignment horizontal="center" vertical="center" wrapText="1"/>
    </xf>
    <xf numFmtId="0" fontId="12" fillId="6" borderId="1" xfId="3" applyFont="1" applyFill="1" applyBorder="1" applyAlignment="1">
      <alignment horizontal="left" vertical="center"/>
    </xf>
    <xf numFmtId="0" fontId="12" fillId="6" borderId="1" xfId="3" applyFont="1" applyFill="1" applyBorder="1" applyAlignment="1">
      <alignment horizontal="left" vertical="center" wrapText="1"/>
    </xf>
    <xf numFmtId="0" fontId="12" fillId="0" borderId="1" xfId="9" applyFont="1" applyBorder="1" applyAlignment="1">
      <alignment horizontal="left" vertical="center" wrapText="1" indent="2"/>
    </xf>
    <xf numFmtId="0" fontId="23" fillId="0" borderId="6" xfId="0" applyFont="1" applyBorder="1" applyAlignment="1">
      <alignment horizontal="justify" vertical="center" wrapText="1"/>
    </xf>
    <xf numFmtId="0" fontId="12" fillId="6" borderId="1" xfId="0" applyFont="1" applyFill="1" applyBorder="1" applyAlignment="1">
      <alignment vertical="center"/>
    </xf>
    <xf numFmtId="0" fontId="12" fillId="6" borderId="1" xfId="0" applyFont="1" applyFill="1" applyBorder="1" applyAlignment="1">
      <alignment horizontal="left" vertical="center" indent="1"/>
    </xf>
    <xf numFmtId="0" fontId="0" fillId="6" borderId="1" xfId="0" applyFill="1" applyBorder="1" applyAlignment="1">
      <alignment horizontal="left" vertical="center" indent="1"/>
    </xf>
    <xf numFmtId="0" fontId="0" fillId="6" borderId="1" xfId="0" applyFill="1" applyBorder="1" applyAlignment="1">
      <alignment horizontal="left" vertical="center" wrapText="1" indent="1"/>
    </xf>
    <xf numFmtId="0" fontId="12" fillId="6" borderId="1" xfId="0" applyFont="1" applyFill="1" applyBorder="1" applyAlignment="1">
      <alignment horizontal="left" vertical="center" indent="3"/>
    </xf>
    <xf numFmtId="0" fontId="0" fillId="6" borderId="6" xfId="0" applyFill="1" applyBorder="1" applyAlignment="1">
      <alignment horizontal="left" indent="1"/>
    </xf>
    <xf numFmtId="0" fontId="23" fillId="6" borderId="0" xfId="0" applyFont="1" applyFill="1" applyAlignment="1">
      <alignment wrapText="1"/>
    </xf>
    <xf numFmtId="0" fontId="12" fillId="6" borderId="0" xfId="0" applyFont="1" applyFill="1" applyAlignment="1">
      <alignment wrapText="1"/>
    </xf>
    <xf numFmtId="202" fontId="39" fillId="6" borderId="6" xfId="2892" applyNumberFormat="1" applyFont="1" applyFill="1" applyBorder="1" applyAlignment="1">
      <alignment horizontal="center" vertical="center" wrapText="1"/>
    </xf>
    <xf numFmtId="202" fontId="39" fillId="6" borderId="1" xfId="2892" applyNumberFormat="1" applyFont="1" applyFill="1" applyBorder="1" applyAlignment="1">
      <alignment horizontal="center" vertical="center" wrapText="1"/>
    </xf>
    <xf numFmtId="0" fontId="0" fillId="6" borderId="1" xfId="0" applyFill="1" applyBorder="1" applyAlignment="1">
      <alignment horizontal="center"/>
    </xf>
    <xf numFmtId="202" fontId="12" fillId="74" borderId="60" xfId="2892" applyNumberFormat="1" applyFont="1" applyFill="1" applyBorder="1" applyAlignment="1">
      <alignment horizontal="right" vertical="center"/>
    </xf>
    <xf numFmtId="0" fontId="0" fillId="6" borderId="0" xfId="0" applyFill="1" applyAlignment="1">
      <alignment horizontal="left" vertical="top" wrapText="1"/>
    </xf>
    <xf numFmtId="0" fontId="0" fillId="6" borderId="1" xfId="0" applyFill="1" applyBorder="1" applyAlignment="1">
      <alignment vertical="center"/>
    </xf>
    <xf numFmtId="0" fontId="0" fillId="6" borderId="6" xfId="0" applyFill="1" applyBorder="1" applyAlignment="1">
      <alignment horizontal="center"/>
    </xf>
    <xf numFmtId="0" fontId="12" fillId="6" borderId="14" xfId="0" applyFont="1" applyFill="1" applyBorder="1" applyAlignment="1">
      <alignment horizontal="center" vertical="center"/>
    </xf>
    <xf numFmtId="0" fontId="39" fillId="6" borderId="3" xfId="0" applyFont="1" applyFill="1" applyBorder="1" applyAlignment="1">
      <alignment horizontal="center" vertical="center"/>
    </xf>
    <xf numFmtId="0" fontId="39" fillId="6" borderId="7" xfId="0" applyFont="1" applyFill="1" applyBorder="1" applyAlignment="1">
      <alignment horizontal="center" vertical="center"/>
    </xf>
    <xf numFmtId="0" fontId="12" fillId="6" borderId="6" xfId="0" applyFont="1" applyFill="1" applyBorder="1"/>
    <xf numFmtId="0" fontId="12" fillId="75" borderId="1" xfId="0" applyFont="1" applyFill="1" applyBorder="1"/>
    <xf numFmtId="1" fontId="12" fillId="6" borderId="1" xfId="0" applyNumberFormat="1" applyFont="1" applyFill="1" applyBorder="1"/>
    <xf numFmtId="0" fontId="12" fillId="6" borderId="1" xfId="0" applyFont="1" applyFill="1" applyBorder="1" applyAlignment="1">
      <alignment horizontal="left" indent="1"/>
    </xf>
    <xf numFmtId="0" fontId="17" fillId="6" borderId="1" xfId="43" applyFont="1" applyFill="1" applyBorder="1" applyAlignment="1">
      <alignment horizontal="center" wrapText="1"/>
    </xf>
    <xf numFmtId="0" fontId="12" fillId="6" borderId="1" xfId="43" applyFont="1" applyFill="1" applyBorder="1" applyAlignment="1">
      <alignment wrapText="1"/>
    </xf>
    <xf numFmtId="49" fontId="24" fillId="72" borderId="1" xfId="0" applyNumberFormat="1" applyFont="1" applyFill="1" applyBorder="1" applyAlignment="1">
      <alignment horizontal="center" vertical="center" wrapText="1"/>
    </xf>
    <xf numFmtId="206" fontId="12" fillId="0" borderId="1" xfId="2892" applyNumberFormat="1" applyFont="1" applyBorder="1" applyAlignment="1">
      <alignment horizontal="center" vertical="center" wrapText="1"/>
    </xf>
    <xf numFmtId="202" fontId="12" fillId="0" borderId="1" xfId="2892" applyNumberFormat="1" applyFont="1" applyFill="1" applyBorder="1" applyAlignment="1" applyProtection="1">
      <alignment horizontal="center" vertical="center" wrapText="1"/>
      <protection locked="0"/>
    </xf>
    <xf numFmtId="202" fontId="23" fillId="0" borderId="1" xfId="2892" applyNumberFormat="1" applyFont="1" applyBorder="1" applyAlignment="1">
      <alignment horizontal="center" vertical="center" wrapText="1"/>
    </xf>
    <xf numFmtId="202" fontId="23" fillId="0" borderId="1" xfId="2892" applyNumberFormat="1" applyFont="1" applyBorder="1" applyAlignment="1">
      <alignment horizontal="left" vertical="center" wrapText="1" indent="1"/>
    </xf>
    <xf numFmtId="202" fontId="12" fillId="0" borderId="1" xfId="2892" applyNumberFormat="1" applyFont="1" applyBorder="1" applyAlignment="1">
      <alignment horizontal="left" vertical="center" wrapText="1" indent="1"/>
    </xf>
    <xf numFmtId="0" fontId="69" fillId="76" borderId="1" xfId="0" applyFont="1" applyFill="1" applyBorder="1" applyAlignment="1">
      <alignment horizontal="center" vertical="center" wrapText="1"/>
    </xf>
    <xf numFmtId="0" fontId="24" fillId="77" borderId="1" xfId="0" applyFont="1" applyFill="1" applyBorder="1" applyAlignment="1">
      <alignment horizontal="center" vertical="center" wrapText="1"/>
    </xf>
    <xf numFmtId="0" fontId="17" fillId="77" borderId="1" xfId="0" applyFont="1" applyFill="1" applyBorder="1" applyAlignment="1">
      <alignment vertical="center" wrapText="1"/>
    </xf>
    <xf numFmtId="202" fontId="17" fillId="77" borderId="1" xfId="2892" applyNumberFormat="1" applyFont="1" applyFill="1" applyBorder="1" applyAlignment="1">
      <alignment vertical="center" wrapText="1"/>
    </xf>
    <xf numFmtId="0" fontId="0" fillId="77" borderId="1" xfId="0" applyFill="1" applyBorder="1" applyAlignment="1">
      <alignment horizontal="center" vertical="center" wrapText="1"/>
    </xf>
    <xf numFmtId="0" fontId="170" fillId="76" borderId="1" xfId="0" applyFont="1" applyFill="1" applyBorder="1" applyAlignment="1">
      <alignment horizontal="center"/>
    </xf>
    <xf numFmtId="0" fontId="170" fillId="76" borderId="1" xfId="0" applyFont="1" applyFill="1" applyBorder="1" applyAlignment="1">
      <alignment horizontal="left" vertical="center" wrapText="1"/>
    </xf>
    <xf numFmtId="0" fontId="170" fillId="76" borderId="10" xfId="0" applyFont="1" applyFill="1" applyBorder="1" applyAlignment="1">
      <alignment horizontal="center" vertical="center" wrapText="1"/>
    </xf>
    <xf numFmtId="0" fontId="170" fillId="76" borderId="9" xfId="0" applyFont="1" applyFill="1" applyBorder="1" applyAlignment="1">
      <alignment horizontal="center" vertical="center" wrapText="1"/>
    </xf>
    <xf numFmtId="0" fontId="170" fillId="76" borderId="1" xfId="0" applyFont="1" applyFill="1" applyBorder="1" applyAlignment="1">
      <alignment horizontal="center" vertical="center" wrapText="1"/>
    </xf>
    <xf numFmtId="0" fontId="171" fillId="77" borderId="1" xfId="0" applyFont="1" applyFill="1" applyBorder="1" applyAlignment="1">
      <alignment horizontal="left" vertical="center" wrapText="1"/>
    </xf>
    <xf numFmtId="0" fontId="11" fillId="77" borderId="1" xfId="0" applyFont="1" applyFill="1" applyBorder="1"/>
    <xf numFmtId="186" fontId="11" fillId="78" borderId="1" xfId="0" applyNumberFormat="1" applyFont="1" applyFill="1" applyBorder="1" applyAlignment="1">
      <alignment vertical="center"/>
    </xf>
    <xf numFmtId="0" fontId="71" fillId="76" borderId="50" xfId="0" applyFont="1" applyFill="1" applyBorder="1" applyAlignment="1">
      <alignment horizontal="center" vertical="center" wrapText="1"/>
    </xf>
    <xf numFmtId="0" fontId="69" fillId="76" borderId="6" xfId="0" applyFont="1" applyFill="1" applyBorder="1" applyAlignment="1">
      <alignment horizontal="center" vertical="center" wrapText="1"/>
    </xf>
    <xf numFmtId="0" fontId="17" fillId="77" borderId="1" xfId="3" applyFont="1" applyFill="1" applyBorder="1" applyAlignment="1">
      <alignment horizontal="left" vertical="center" wrapText="1"/>
    </xf>
    <xf numFmtId="3" fontId="12" fillId="77" borderId="1" xfId="7" applyFont="1" applyFill="1" applyAlignment="1">
      <alignment horizontal="center" vertical="center" wrapText="1"/>
      <protection locked="0"/>
    </xf>
    <xf numFmtId="0" fontId="0" fillId="77" borderId="1" xfId="0" applyFill="1" applyBorder="1" applyAlignment="1">
      <alignment wrapText="1"/>
    </xf>
    <xf numFmtId="202" fontId="17" fillId="77" borderId="1" xfId="2892" applyNumberFormat="1" applyFont="1" applyFill="1" applyBorder="1" applyAlignment="1" applyProtection="1">
      <alignment horizontal="center" vertical="center" wrapText="1"/>
      <protection locked="0"/>
    </xf>
    <xf numFmtId="0" fontId="173" fillId="77" borderId="1" xfId="80" applyFont="1" applyFill="1" applyBorder="1" applyAlignment="1">
      <alignment horizontal="center" vertical="center" wrapText="1"/>
    </xf>
    <xf numFmtId="0" fontId="173" fillId="77" borderId="1" xfId="80" applyFont="1" applyFill="1" applyBorder="1" applyAlignment="1">
      <alignment vertical="center" wrapText="1"/>
    </xf>
    <xf numFmtId="0" fontId="69" fillId="76" borderId="1" xfId="0" applyFont="1" applyFill="1" applyBorder="1" applyAlignment="1">
      <alignment horizontal="center" vertical="center"/>
    </xf>
    <xf numFmtId="0" fontId="69" fillId="76" borderId="9" xfId="80" applyFont="1" applyFill="1" applyBorder="1" applyAlignment="1">
      <alignment horizontal="center"/>
    </xf>
    <xf numFmtId="0" fontId="24" fillId="77" borderId="6" xfId="10" applyFont="1" applyFill="1" applyBorder="1" applyAlignment="1">
      <alignment vertical="center" wrapText="1"/>
    </xf>
    <xf numFmtId="0" fontId="69" fillId="76" borderId="1" xfId="0" applyFont="1" applyFill="1" applyBorder="1" applyAlignment="1">
      <alignment vertical="center" wrapText="1"/>
    </xf>
    <xf numFmtId="0" fontId="170" fillId="76" borderId="2" xfId="145" applyFont="1" applyFill="1" applyBorder="1" applyAlignment="1">
      <alignment horizontal="center" vertical="top"/>
    </xf>
    <xf numFmtId="0" fontId="17" fillId="77" borderId="1" xfId="0" applyFont="1" applyFill="1" applyBorder="1" applyAlignment="1">
      <alignment vertical="center"/>
    </xf>
    <xf numFmtId="186" fontId="0" fillId="78" borderId="2" xfId="0" applyNumberFormat="1" applyFill="1" applyBorder="1" applyAlignment="1">
      <alignment horizontal="center"/>
    </xf>
    <xf numFmtId="0" fontId="17" fillId="77" borderId="6" xfId="0" applyFont="1" applyFill="1" applyBorder="1" applyAlignment="1">
      <alignment vertical="center"/>
    </xf>
    <xf numFmtId="0" fontId="17" fillId="77" borderId="1" xfId="0" applyFont="1" applyFill="1" applyBorder="1" applyAlignment="1">
      <alignment horizontal="right" vertical="center"/>
    </xf>
    <xf numFmtId="186" fontId="11" fillId="78" borderId="2" xfId="0" applyNumberFormat="1" applyFont="1" applyFill="1" applyBorder="1" applyAlignment="1">
      <alignment horizontal="center"/>
    </xf>
    <xf numFmtId="186" fontId="0" fillId="78" borderId="1" xfId="0" applyNumberFormat="1" applyFill="1" applyBorder="1" applyAlignment="1">
      <alignment horizontal="center"/>
    </xf>
    <xf numFmtId="49" fontId="69" fillId="76" borderId="7" xfId="0" applyNumberFormat="1" applyFont="1" applyFill="1" applyBorder="1" applyAlignment="1">
      <alignment horizontal="center" vertical="center" wrapText="1"/>
    </xf>
    <xf numFmtId="49" fontId="69" fillId="76" borderId="1" xfId="0" applyNumberFormat="1" applyFont="1" applyFill="1" applyBorder="1" applyAlignment="1">
      <alignment horizontal="center" vertical="center" wrapText="1"/>
    </xf>
    <xf numFmtId="49" fontId="69" fillId="76" borderId="6" xfId="0" applyNumberFormat="1" applyFont="1" applyFill="1" applyBorder="1" applyAlignment="1">
      <alignment horizontal="center" vertical="center" wrapText="1"/>
    </xf>
    <xf numFmtId="202" fontId="12" fillId="77" borderId="1" xfId="2892" applyNumberFormat="1" applyFont="1" applyFill="1" applyBorder="1" applyAlignment="1">
      <alignment vertical="center" wrapText="1"/>
    </xf>
    <xf numFmtId="49" fontId="17" fillId="77" borderId="1" xfId="0" applyNumberFormat="1" applyFont="1" applyFill="1" applyBorder="1" applyAlignment="1">
      <alignment horizontal="center" vertical="center" wrapText="1"/>
    </xf>
    <xf numFmtId="49" fontId="17" fillId="77" borderId="10" xfId="0" applyNumberFormat="1" applyFont="1" applyFill="1" applyBorder="1" applyAlignment="1">
      <alignment vertical="center" wrapText="1"/>
    </xf>
    <xf numFmtId="49" fontId="17" fillId="77" borderId="1" xfId="0" applyNumberFormat="1" applyFont="1" applyFill="1" applyBorder="1" applyAlignment="1">
      <alignment vertical="center" wrapText="1"/>
    </xf>
    <xf numFmtId="0" fontId="176" fillId="76" borderId="1" xfId="80" applyFont="1" applyFill="1" applyBorder="1" applyAlignment="1">
      <alignment horizontal="center" vertical="center" wrapText="1"/>
    </xf>
    <xf numFmtId="0" fontId="69" fillId="76" borderId="1" xfId="82" applyFont="1" applyFill="1" applyBorder="1" applyAlignment="1">
      <alignment horizontal="center" vertical="center" wrapText="1"/>
    </xf>
    <xf numFmtId="0" fontId="24" fillId="77" borderId="1" xfId="0" applyFont="1" applyFill="1" applyBorder="1" applyAlignment="1">
      <alignment vertical="center" wrapText="1"/>
    </xf>
    <xf numFmtId="49" fontId="24" fillId="77" borderId="1" xfId="0" applyNumberFormat="1" applyFont="1" applyFill="1" applyBorder="1" applyAlignment="1">
      <alignment horizontal="center" vertical="center" wrapText="1"/>
    </xf>
    <xf numFmtId="202" fontId="24" fillId="77" borderId="1" xfId="2892" applyNumberFormat="1" applyFont="1" applyFill="1" applyBorder="1" applyAlignment="1">
      <alignment horizontal="left" vertical="center" wrapText="1"/>
    </xf>
    <xf numFmtId="49" fontId="69" fillId="76" borderId="1" xfId="0" applyNumberFormat="1" applyFont="1" applyFill="1" applyBorder="1" applyAlignment="1">
      <alignment horizontal="center" vertical="center"/>
    </xf>
    <xf numFmtId="49" fontId="17" fillId="77" borderId="1" xfId="0" applyNumberFormat="1" applyFont="1" applyFill="1" applyBorder="1" applyAlignment="1">
      <alignment vertical="center"/>
    </xf>
    <xf numFmtId="202" fontId="12" fillId="78" borderId="1" xfId="2892" applyNumberFormat="1" applyFont="1" applyFill="1" applyBorder="1" applyAlignment="1">
      <alignment horizontal="right" vertical="center"/>
    </xf>
    <xf numFmtId="0" fontId="69" fillId="76" borderId="0" xfId="0" applyFont="1" applyFill="1" applyAlignment="1">
      <alignment vertical="center"/>
    </xf>
    <xf numFmtId="0" fontId="69" fillId="76" borderId="4" xfId="0" applyFont="1" applyFill="1" applyBorder="1" applyAlignment="1">
      <alignment horizontal="center" vertical="center"/>
    </xf>
    <xf numFmtId="0" fontId="69" fillId="76" borderId="2" xfId="0" applyFont="1" applyFill="1" applyBorder="1" applyAlignment="1">
      <alignment horizontal="center" vertical="center" wrapText="1"/>
    </xf>
    <xf numFmtId="0" fontId="69" fillId="76" borderId="6" xfId="0" applyFont="1" applyFill="1" applyBorder="1" applyAlignment="1">
      <alignment vertical="center"/>
    </xf>
    <xf numFmtId="49" fontId="178" fillId="77" borderId="1" xfId="0" applyNumberFormat="1" applyFont="1" applyFill="1" applyBorder="1" applyAlignment="1">
      <alignment horizontal="center" vertical="center" wrapText="1"/>
    </xf>
    <xf numFmtId="202" fontId="12" fillId="77" borderId="6" xfId="2892" applyNumberFormat="1" applyFont="1" applyFill="1" applyBorder="1" applyAlignment="1">
      <alignment vertical="center" wrapText="1"/>
    </xf>
    <xf numFmtId="202" fontId="17" fillId="77" borderId="6" xfId="2892" applyNumberFormat="1" applyFont="1" applyFill="1" applyBorder="1" applyAlignment="1">
      <alignment vertical="center" wrapText="1"/>
    </xf>
    <xf numFmtId="0" fontId="24" fillId="77" borderId="1" xfId="0" applyFont="1" applyFill="1" applyBorder="1" applyAlignment="1">
      <alignment horizontal="center" vertical="center"/>
    </xf>
    <xf numFmtId="1" fontId="24" fillId="77" borderId="1" xfId="0" applyNumberFormat="1" applyFont="1" applyFill="1" applyBorder="1" applyAlignment="1">
      <alignment vertical="center" wrapText="1"/>
    </xf>
    <xf numFmtId="49" fontId="69" fillId="76" borderId="56" xfId="0" applyNumberFormat="1" applyFont="1" applyFill="1" applyBorder="1" applyAlignment="1">
      <alignment horizontal="center" vertical="center"/>
    </xf>
    <xf numFmtId="49" fontId="69" fillId="76" borderId="58" xfId="0" applyNumberFormat="1" applyFont="1" applyFill="1" applyBorder="1" applyAlignment="1">
      <alignment horizontal="center" vertical="center" wrapText="1"/>
    </xf>
    <xf numFmtId="49" fontId="69" fillId="76" borderId="57" xfId="0" applyNumberFormat="1" applyFont="1" applyFill="1" applyBorder="1"/>
    <xf numFmtId="49" fontId="69" fillId="76" borderId="59" xfId="0" applyNumberFormat="1" applyFont="1" applyFill="1" applyBorder="1" applyAlignment="1">
      <alignment horizontal="center" vertical="center" wrapText="1"/>
    </xf>
    <xf numFmtId="2" fontId="17" fillId="77" borderId="60" xfId="0" applyNumberFormat="1" applyFont="1" applyFill="1" applyBorder="1" applyAlignment="1">
      <alignment horizontal="center" vertical="center" wrapText="1"/>
    </xf>
    <xf numFmtId="49" fontId="17" fillId="77" borderId="60" xfId="0" applyNumberFormat="1" applyFont="1" applyFill="1" applyBorder="1" applyAlignment="1">
      <alignment vertical="center" wrapText="1"/>
    </xf>
    <xf numFmtId="186" fontId="17" fillId="77" borderId="60" xfId="0" applyNumberFormat="1" applyFont="1" applyFill="1" applyBorder="1" applyAlignment="1">
      <alignment horizontal="right" vertical="center" wrapText="1"/>
    </xf>
    <xf numFmtId="204" fontId="17" fillId="77" borderId="53" xfId="0" applyNumberFormat="1" applyFont="1" applyFill="1" applyBorder="1" applyAlignment="1">
      <alignment horizontal="center" vertical="center" wrapText="1"/>
    </xf>
    <xf numFmtId="49" fontId="17" fillId="77" borderId="53" xfId="0" applyNumberFormat="1" applyFont="1" applyFill="1" applyBorder="1" applyAlignment="1">
      <alignment vertical="center" wrapText="1"/>
    </xf>
    <xf numFmtId="186" fontId="17" fillId="77" borderId="53" xfId="0" applyNumberFormat="1" applyFont="1" applyFill="1" applyBorder="1" applyAlignment="1">
      <alignment horizontal="right" vertical="center" wrapText="1"/>
    </xf>
    <xf numFmtId="0" fontId="69" fillId="76" borderId="60" xfId="0" applyFont="1" applyFill="1" applyBorder="1" applyAlignment="1">
      <alignment horizontal="center" vertical="center"/>
    </xf>
    <xf numFmtId="0" fontId="69" fillId="76" borderId="53" xfId="0" applyFont="1" applyFill="1" applyBorder="1" applyAlignment="1">
      <alignment horizontal="center" vertical="center" wrapText="1"/>
    </xf>
    <xf numFmtId="0" fontId="24" fillId="77" borderId="53" xfId="0" applyFont="1" applyFill="1" applyBorder="1" applyAlignment="1">
      <alignment horizontal="left" vertical="center" wrapText="1"/>
    </xf>
    <xf numFmtId="3" fontId="24" fillId="77" borderId="53" xfId="0" applyNumberFormat="1" applyFont="1" applyFill="1" applyBorder="1" applyAlignment="1">
      <alignment horizontal="right" wrapText="1"/>
    </xf>
    <xf numFmtId="49" fontId="69" fillId="76" borderId="66" xfId="0" applyNumberFormat="1" applyFont="1" applyFill="1" applyBorder="1" applyAlignment="1">
      <alignment vertical="center"/>
    </xf>
    <xf numFmtId="49" fontId="69" fillId="76" borderId="61" xfId="0" applyNumberFormat="1" applyFont="1" applyFill="1" applyBorder="1" applyAlignment="1">
      <alignment vertical="center"/>
    </xf>
    <xf numFmtId="49" fontId="69" fillId="76" borderId="62" xfId="0" applyNumberFormat="1" applyFont="1" applyFill="1" applyBorder="1" applyAlignment="1">
      <alignment vertical="center"/>
    </xf>
    <xf numFmtId="49" fontId="69" fillId="76" borderId="64" xfId="0" applyNumberFormat="1" applyFont="1" applyFill="1" applyBorder="1" applyAlignment="1">
      <alignment vertical="center"/>
    </xf>
    <xf numFmtId="49" fontId="69" fillId="76" borderId="60" xfId="0" applyNumberFormat="1" applyFont="1" applyFill="1" applyBorder="1" applyAlignment="1">
      <alignment horizontal="center" vertical="center"/>
    </xf>
    <xf numFmtId="49" fontId="69" fillId="76" borderId="53" xfId="0" applyNumberFormat="1" applyFont="1" applyFill="1" applyBorder="1" applyAlignment="1">
      <alignment horizontal="center" vertical="center" wrapText="1"/>
    </xf>
    <xf numFmtId="49" fontId="69" fillId="76" borderId="60" xfId="0" applyNumberFormat="1" applyFont="1" applyFill="1" applyBorder="1"/>
    <xf numFmtId="0" fontId="69" fillId="76" borderId="62" xfId="0" applyFont="1" applyFill="1" applyBorder="1"/>
    <xf numFmtId="0" fontId="69" fillId="76" borderId="64" xfId="0" applyFont="1" applyFill="1" applyBorder="1"/>
    <xf numFmtId="0" fontId="69" fillId="76" borderId="54" xfId="0" applyFont="1" applyFill="1" applyBorder="1"/>
    <xf numFmtId="0" fontId="69" fillId="76" borderId="60" xfId="0" applyFont="1" applyFill="1" applyBorder="1" applyAlignment="1">
      <alignment horizontal="center" vertical="center" wrapText="1"/>
    </xf>
    <xf numFmtId="0" fontId="11" fillId="77" borderId="53" xfId="0" applyFont="1" applyFill="1" applyBorder="1" applyAlignment="1">
      <alignment horizontal="center" vertical="center"/>
    </xf>
    <xf numFmtId="0" fontId="11" fillId="77" borderId="53" xfId="0" applyFont="1" applyFill="1" applyBorder="1"/>
    <xf numFmtId="186" fontId="11" fillId="77" borderId="53" xfId="0" applyNumberFormat="1" applyFont="1" applyFill="1" applyBorder="1" applyAlignment="1">
      <alignment horizontal="center" vertical="center"/>
    </xf>
    <xf numFmtId="0" fontId="69" fillId="76" borderId="9" xfId="82" applyFont="1" applyFill="1" applyBorder="1" applyAlignment="1">
      <alignment horizontal="center" vertical="center" wrapText="1"/>
    </xf>
    <xf numFmtId="0" fontId="11" fillId="77" borderId="1" xfId="0" applyFont="1" applyFill="1" applyBorder="1" applyAlignment="1">
      <alignment horizontal="center" vertical="center" wrapText="1"/>
    </xf>
    <xf numFmtId="0" fontId="11" fillId="77" borderId="1" xfId="0" applyFont="1" applyFill="1" applyBorder="1" applyAlignment="1">
      <alignment vertical="center" wrapText="1"/>
    </xf>
    <xf numFmtId="9" fontId="176" fillId="76" borderId="9" xfId="82" applyNumberFormat="1" applyFont="1" applyFill="1" applyBorder="1" applyAlignment="1">
      <alignment horizontal="center" vertical="center" wrapText="1"/>
    </xf>
    <xf numFmtId="9" fontId="176" fillId="76" borderId="1" xfId="82" applyNumberFormat="1" applyFont="1" applyFill="1" applyBorder="1" applyAlignment="1">
      <alignment horizontal="center" vertical="center" wrapText="1"/>
    </xf>
    <xf numFmtId="0" fontId="17" fillId="77" borderId="1" xfId="0" applyFont="1" applyFill="1" applyBorder="1" applyAlignment="1">
      <alignment horizontal="center" vertical="center" wrapText="1"/>
    </xf>
    <xf numFmtId="202" fontId="17" fillId="78" borderId="53" xfId="2892" applyNumberFormat="1" applyFont="1" applyFill="1" applyBorder="1" applyAlignment="1">
      <alignment horizontal="right" vertical="center"/>
    </xf>
    <xf numFmtId="202" fontId="11" fillId="77" borderId="1" xfId="2892" applyNumberFormat="1" applyFont="1" applyFill="1" applyBorder="1" applyAlignment="1">
      <alignment vertical="center" wrapText="1"/>
    </xf>
    <xf numFmtId="0" fontId="48" fillId="77" borderId="1" xfId="0" applyFont="1" applyFill="1" applyBorder="1" applyAlignment="1">
      <alignment horizontal="center" vertical="center" wrapText="1"/>
    </xf>
    <xf numFmtId="9" fontId="69" fillId="76" borderId="9" xfId="0" applyNumberFormat="1" applyFont="1" applyFill="1" applyBorder="1" applyAlignment="1">
      <alignment horizontal="center" vertical="center" wrapText="1"/>
    </xf>
    <xf numFmtId="9" fontId="69" fillId="76" borderId="1" xfId="0" applyNumberFormat="1" applyFont="1" applyFill="1" applyBorder="1" applyAlignment="1">
      <alignment horizontal="center" vertical="center" wrapText="1"/>
    </xf>
    <xf numFmtId="202" fontId="19" fillId="77" borderId="1" xfId="2892" applyNumberFormat="1" applyFont="1" applyFill="1" applyBorder="1" applyAlignment="1">
      <alignment vertical="center" wrapText="1"/>
    </xf>
    <xf numFmtId="0" fontId="11" fillId="77" borderId="1" xfId="0" applyFont="1" applyFill="1" applyBorder="1" applyAlignment="1">
      <alignment horizontal="center" vertical="center"/>
    </xf>
    <xf numFmtId="202" fontId="12" fillId="78" borderId="53" xfId="2892" applyNumberFormat="1" applyFont="1" applyFill="1" applyBorder="1" applyAlignment="1">
      <alignment horizontal="right" vertical="center"/>
    </xf>
    <xf numFmtId="1" fontId="17" fillId="77" borderId="1" xfId="0" applyNumberFormat="1" applyFont="1" applyFill="1" applyBorder="1" applyAlignment="1">
      <alignment vertical="center"/>
    </xf>
    <xf numFmtId="0" fontId="69" fillId="76" borderId="9" xfId="0" applyFont="1" applyFill="1" applyBorder="1" applyAlignment="1">
      <alignment horizontal="center" vertical="center" wrapText="1"/>
    </xf>
    <xf numFmtId="0" fontId="24" fillId="77" borderId="2" xfId="0" applyFont="1" applyFill="1" applyBorder="1" applyAlignment="1">
      <alignment horizontal="left" vertical="center" wrapText="1"/>
    </xf>
    <xf numFmtId="0" fontId="24" fillId="77" borderId="10" xfId="0" applyFont="1" applyFill="1" applyBorder="1" applyAlignment="1">
      <alignment horizontal="left" vertical="center" wrapText="1"/>
    </xf>
    <xf numFmtId="0" fontId="24" fillId="77" borderId="9" xfId="0" applyFont="1" applyFill="1" applyBorder="1" applyAlignment="1">
      <alignment horizontal="left" vertical="center" wrapText="1"/>
    </xf>
    <xf numFmtId="202" fontId="24" fillId="77" borderId="1" xfId="0" applyNumberFormat="1" applyFont="1" applyFill="1" applyBorder="1" applyAlignment="1">
      <alignment horizontal="left" vertical="center" wrapText="1"/>
    </xf>
    <xf numFmtId="0" fontId="69" fillId="76" borderId="9" xfId="0" applyFont="1" applyFill="1" applyBorder="1" applyAlignment="1">
      <alignment horizontal="center"/>
    </xf>
    <xf numFmtId="0" fontId="69" fillId="76" borderId="1" xfId="9" applyFont="1" applyFill="1" applyBorder="1" applyAlignment="1">
      <alignment horizontal="center" vertical="center" wrapText="1"/>
    </xf>
    <xf numFmtId="0" fontId="69" fillId="76" borderId="2" xfId="0" applyFont="1" applyFill="1" applyBorder="1"/>
    <xf numFmtId="0" fontId="17" fillId="77" borderId="1" xfId="0" applyFont="1" applyFill="1" applyBorder="1"/>
    <xf numFmtId="1" fontId="17" fillId="79" borderId="1" xfId="0" applyNumberFormat="1" applyFont="1" applyFill="1" applyBorder="1"/>
    <xf numFmtId="1" fontId="17" fillId="77" borderId="1" xfId="0" applyNumberFormat="1" applyFont="1" applyFill="1" applyBorder="1"/>
    <xf numFmtId="0" fontId="17" fillId="77" borderId="1" xfId="0" applyFont="1" applyFill="1" applyBorder="1" applyAlignment="1">
      <alignment horizontal="center"/>
    </xf>
    <xf numFmtId="0" fontId="12" fillId="0" borderId="1" xfId="9" applyFont="1" applyBorder="1" applyAlignment="1">
      <alignment horizontal="center" vertical="center" wrapText="1"/>
    </xf>
    <xf numFmtId="0" fontId="12" fillId="0" borderId="1" xfId="9" quotePrefix="1" applyFont="1" applyBorder="1" applyAlignment="1">
      <alignment horizontal="center" vertical="center" wrapText="1"/>
    </xf>
    <xf numFmtId="49" fontId="174" fillId="76" borderId="1" xfId="43" applyNumberFormat="1" applyFont="1" applyFill="1" applyBorder="1" applyAlignment="1">
      <alignment horizontal="center" vertical="center" wrapText="1"/>
    </xf>
    <xf numFmtId="49" fontId="69" fillId="76" borderId="1" xfId="43" applyNumberFormat="1" applyFont="1" applyFill="1" applyBorder="1" applyAlignment="1">
      <alignment horizontal="center" vertical="center" wrapText="1"/>
    </xf>
    <xf numFmtId="49" fontId="17" fillId="76" borderId="1" xfId="43" applyNumberFormat="1" applyFont="1" applyFill="1" applyBorder="1" applyAlignment="1">
      <alignment horizontal="center" vertical="center" wrapText="1"/>
    </xf>
    <xf numFmtId="0" fontId="71" fillId="76" borderId="4" xfId="0" applyFont="1" applyFill="1" applyBorder="1" applyAlignment="1">
      <alignment vertical="center" wrapText="1"/>
    </xf>
    <xf numFmtId="0" fontId="11" fillId="77" borderId="6" xfId="0" applyFont="1" applyFill="1" applyBorder="1" applyAlignment="1">
      <alignment vertical="center" wrapText="1"/>
    </xf>
    <xf numFmtId="202" fontId="23" fillId="77" borderId="1" xfId="2892" applyNumberFormat="1" applyFont="1" applyFill="1" applyBorder="1" applyAlignment="1">
      <alignment horizontal="left" vertical="center" wrapText="1" indent="1"/>
    </xf>
    <xf numFmtId="202" fontId="24" fillId="77" borderId="1" xfId="2892" applyNumberFormat="1" applyFont="1" applyFill="1" applyBorder="1" applyAlignment="1">
      <alignment horizontal="left" vertical="center" wrapText="1" indent="1"/>
    </xf>
    <xf numFmtId="15" fontId="69" fillId="76" borderId="1" xfId="9" quotePrefix="1" applyNumberFormat="1" applyFont="1" applyFill="1" applyBorder="1" applyAlignment="1">
      <alignment horizontal="center" vertical="center" wrapText="1"/>
    </xf>
    <xf numFmtId="0" fontId="12" fillId="77" borderId="1" xfId="0" applyFont="1" applyFill="1" applyBorder="1" applyAlignment="1">
      <alignment horizontal="center" vertical="center"/>
    </xf>
    <xf numFmtId="0" fontId="12" fillId="77" borderId="1" xfId="0" applyFont="1" applyFill="1" applyBorder="1" applyAlignment="1">
      <alignment horizontal="justify" vertical="center" wrapText="1"/>
    </xf>
    <xf numFmtId="0" fontId="40" fillId="77" borderId="1" xfId="0" applyFont="1" applyFill="1" applyBorder="1" applyAlignment="1">
      <alignment horizontal="justify" vertical="center" wrapText="1"/>
    </xf>
    <xf numFmtId="0" fontId="17" fillId="77" borderId="1" xfId="0" applyFont="1" applyFill="1" applyBorder="1" applyAlignment="1">
      <alignment horizontal="center" vertical="center"/>
    </xf>
    <xf numFmtId="0" fontId="181" fillId="76" borderId="3" xfId="0" applyFont="1" applyFill="1" applyBorder="1" applyAlignment="1">
      <alignment vertical="center" wrapText="1"/>
    </xf>
    <xf numFmtId="0" fontId="69" fillId="76" borderId="14" xfId="0" applyFont="1" applyFill="1" applyBorder="1" applyAlignment="1">
      <alignment vertical="center" wrapText="1"/>
    </xf>
    <xf numFmtId="0" fontId="181" fillId="76" borderId="14" xfId="0" applyFont="1" applyFill="1" applyBorder="1" applyAlignment="1">
      <alignment vertical="center" wrapText="1"/>
    </xf>
    <xf numFmtId="0" fontId="33" fillId="77" borderId="6" xfId="0" applyFont="1" applyFill="1" applyBorder="1" applyAlignment="1">
      <alignment horizontal="center"/>
    </xf>
    <xf numFmtId="0" fontId="17" fillId="77" borderId="1" xfId="0" applyFont="1" applyFill="1" applyBorder="1" applyAlignment="1">
      <alignment horizontal="left" vertical="center" wrapText="1"/>
    </xf>
    <xf numFmtId="0" fontId="179" fillId="77" borderId="1" xfId="0" applyFont="1" applyFill="1" applyBorder="1" applyAlignment="1">
      <alignment horizontal="center" vertical="center" wrapText="1"/>
    </xf>
    <xf numFmtId="0" fontId="33" fillId="77" borderId="1" xfId="0" applyFont="1" applyFill="1" applyBorder="1" applyAlignment="1">
      <alignment horizontal="center"/>
    </xf>
    <xf numFmtId="0" fontId="11" fillId="77" borderId="1" xfId="0" applyFont="1" applyFill="1" applyBorder="1" applyAlignment="1">
      <alignment horizontal="left" vertical="center" wrapText="1"/>
    </xf>
    <xf numFmtId="0" fontId="11" fillId="77" borderId="1" xfId="0" applyFont="1" applyFill="1" applyBorder="1" applyAlignment="1">
      <alignment horizontal="left" vertical="center"/>
    </xf>
    <xf numFmtId="202" fontId="17" fillId="77" borderId="1" xfId="2892" applyNumberFormat="1" applyFont="1" applyFill="1" applyBorder="1" applyAlignment="1">
      <alignment vertical="center"/>
    </xf>
    <xf numFmtId="0" fontId="170" fillId="76" borderId="14" xfId="0" applyFont="1" applyFill="1" applyBorder="1" applyAlignment="1">
      <alignment horizontal="center" vertical="center" wrapText="1"/>
    </xf>
    <xf numFmtId="0" fontId="170" fillId="76" borderId="6" xfId="0" applyFont="1" applyFill="1" applyBorder="1" applyAlignment="1">
      <alignment horizontal="center" vertical="center" wrapText="1"/>
    </xf>
    <xf numFmtId="0" fontId="170" fillId="76" borderId="0" xfId="0" applyFont="1" applyFill="1" applyAlignment="1">
      <alignment vertical="center" wrapText="1"/>
    </xf>
    <xf numFmtId="0" fontId="69" fillId="76" borderId="1" xfId="0" applyFont="1" applyFill="1" applyBorder="1" applyAlignment="1">
      <alignment wrapText="1"/>
    </xf>
    <xf numFmtId="202" fontId="172" fillId="77" borderId="6" xfId="2892" applyNumberFormat="1" applyFont="1" applyFill="1" applyBorder="1" applyAlignment="1">
      <alignment horizontal="center" vertical="center" wrapText="1"/>
    </xf>
    <xf numFmtId="202" fontId="172" fillId="77" borderId="1" xfId="2892" applyNumberFormat="1" applyFont="1" applyFill="1" applyBorder="1" applyAlignment="1">
      <alignment horizontal="center" vertical="center" wrapText="1"/>
    </xf>
    <xf numFmtId="0" fontId="69" fillId="76" borderId="1" xfId="0" applyFont="1" applyFill="1" applyBorder="1" applyAlignment="1">
      <alignment horizontal="left" vertical="center"/>
    </xf>
    <xf numFmtId="0" fontId="69" fillId="76" borderId="6" xfId="0" applyFont="1" applyFill="1" applyBorder="1"/>
    <xf numFmtId="0" fontId="23" fillId="6" borderId="1" xfId="0" applyFont="1" applyFill="1" applyBorder="1" applyAlignment="1">
      <alignment horizontal="left" vertical="top" wrapText="1"/>
    </xf>
    <xf numFmtId="0" fontId="12" fillId="77" borderId="1" xfId="0" applyFont="1" applyFill="1" applyBorder="1" applyAlignment="1">
      <alignment horizontal="center"/>
    </xf>
    <xf numFmtId="0" fontId="0" fillId="6" borderId="1" xfId="0" applyFill="1" applyBorder="1" applyAlignment="1">
      <alignment horizontal="center" vertical="center"/>
    </xf>
    <xf numFmtId="206" fontId="23" fillId="0" borderId="1" xfId="2892" applyNumberFormat="1" applyFont="1" applyBorder="1" applyAlignment="1">
      <alignment horizontal="center" vertical="center" wrapText="1"/>
    </xf>
    <xf numFmtId="207" fontId="23" fillId="0" borderId="1" xfId="0" applyNumberFormat="1" applyFont="1" applyBorder="1" applyAlignment="1">
      <alignment horizontal="right" vertical="center" wrapText="1"/>
    </xf>
    <xf numFmtId="43" fontId="12" fillId="0" borderId="1" xfId="2892" applyFont="1" applyBorder="1" applyAlignment="1">
      <alignment horizontal="center" vertical="center" wrapText="1"/>
    </xf>
    <xf numFmtId="202" fontId="0" fillId="6" borderId="1" xfId="2892" applyNumberFormat="1" applyFont="1" applyFill="1" applyBorder="1" applyAlignment="1">
      <alignment vertical="center"/>
    </xf>
    <xf numFmtId="202" fontId="11" fillId="78" borderId="1" xfId="2892" applyNumberFormat="1" applyFont="1" applyFill="1" applyBorder="1" applyAlignment="1">
      <alignment vertical="center"/>
    </xf>
    <xf numFmtId="202" fontId="0" fillId="6" borderId="6" xfId="2892" applyNumberFormat="1" applyFont="1" applyFill="1" applyBorder="1"/>
    <xf numFmtId="202" fontId="0" fillId="6" borderId="1" xfId="2892" applyNumberFormat="1" applyFont="1" applyFill="1" applyBorder="1"/>
    <xf numFmtId="202" fontId="173" fillId="77" borderId="1" xfId="2892" applyNumberFormat="1" applyFont="1" applyFill="1" applyBorder="1" applyAlignment="1">
      <alignment vertical="center"/>
    </xf>
    <xf numFmtId="206" fontId="12" fillId="0" borderId="1" xfId="2892" applyNumberFormat="1" applyFont="1" applyBorder="1" applyAlignment="1"/>
    <xf numFmtId="202" fontId="12" fillId="0" borderId="1" xfId="2892" applyNumberFormat="1" applyFont="1" applyBorder="1" applyAlignment="1"/>
    <xf numFmtId="202" fontId="12" fillId="0" borderId="1" xfId="2892" applyNumberFormat="1" applyFont="1" applyBorder="1" applyAlignment="1">
      <alignment wrapText="1"/>
    </xf>
    <xf numFmtId="202" fontId="17" fillId="0" borderId="1" xfId="2892" applyNumberFormat="1" applyFont="1" applyBorder="1" applyAlignment="1"/>
    <xf numFmtId="202" fontId="17" fillId="6" borderId="1" xfId="2892" applyNumberFormat="1" applyFont="1" applyFill="1" applyBorder="1" applyAlignment="1">
      <alignment wrapText="1"/>
    </xf>
    <xf numFmtId="202" fontId="0" fillId="0" borderId="1" xfId="2892" applyNumberFormat="1" applyFont="1" applyBorder="1" applyAlignment="1">
      <alignment wrapText="1"/>
    </xf>
    <xf numFmtId="202" fontId="17" fillId="0" borderId="1" xfId="2892" applyNumberFormat="1" applyFont="1" applyBorder="1" applyAlignment="1">
      <alignment wrapText="1"/>
    </xf>
    <xf numFmtId="4" fontId="174" fillId="77" borderId="1" xfId="7" applyNumberFormat="1" applyFont="1" applyFill="1" applyAlignment="1">
      <alignment horizontal="center" vertical="center" wrapText="1"/>
      <protection locked="0"/>
    </xf>
    <xf numFmtId="208" fontId="12" fillId="0" borderId="1" xfId="2893" applyNumberFormat="1" applyFont="1" applyFill="1" applyBorder="1" applyAlignment="1" applyProtection="1">
      <alignment horizontal="center" vertical="center" wrapText="1"/>
      <protection locked="0"/>
    </xf>
    <xf numFmtId="206" fontId="12" fillId="0" borderId="1" xfId="2892" applyNumberFormat="1" applyFont="1" applyFill="1" applyBorder="1" applyAlignment="1" applyProtection="1">
      <alignment horizontal="center" vertical="center" wrapText="1"/>
      <protection locked="0"/>
    </xf>
    <xf numFmtId="207" fontId="12" fillId="0" borderId="1" xfId="2893" applyNumberFormat="1" applyFont="1" applyBorder="1" applyAlignment="1">
      <alignment wrapText="1"/>
    </xf>
    <xf numFmtId="207" fontId="11" fillId="0" borderId="1" xfId="2893" applyNumberFormat="1" applyFont="1" applyBorder="1" applyAlignment="1">
      <alignment vertical="center"/>
    </xf>
    <xf numFmtId="206" fontId="12" fillId="0" borderId="9" xfId="2892" applyNumberFormat="1" applyFont="1" applyBorder="1" applyAlignment="1">
      <alignment horizontal="center" vertical="center" wrapText="1"/>
    </xf>
    <xf numFmtId="202" fontId="0" fillId="6" borderId="9" xfId="2892" applyNumberFormat="1" applyFont="1" applyFill="1" applyBorder="1" applyAlignment="1">
      <alignment horizontal="center" vertical="center" wrapText="1"/>
    </xf>
    <xf numFmtId="202" fontId="12" fillId="0" borderId="9" xfId="2892" applyNumberFormat="1" applyFont="1" applyBorder="1" applyAlignment="1">
      <alignment horizontal="center" vertical="center" wrapText="1"/>
    </xf>
    <xf numFmtId="202" fontId="11" fillId="77" borderId="9" xfId="2892" applyNumberFormat="1" applyFont="1" applyFill="1" applyBorder="1" applyAlignment="1">
      <alignment horizontal="center" vertical="center" wrapText="1"/>
    </xf>
    <xf numFmtId="202" fontId="17" fillId="77" borderId="9" xfId="2892" applyNumberFormat="1" applyFont="1" applyFill="1" applyBorder="1" applyAlignment="1">
      <alignment horizontal="center" vertical="center" wrapText="1"/>
    </xf>
    <xf numFmtId="0" fontId="12" fillId="6" borderId="1" xfId="9" applyFont="1" applyFill="1" applyBorder="1" applyAlignment="1">
      <alignment horizontal="right" vertical="center" wrapText="1"/>
    </xf>
    <xf numFmtId="1" fontId="12" fillId="6" borderId="1" xfId="9" applyNumberFormat="1" applyFont="1" applyFill="1" applyBorder="1" applyAlignment="1">
      <alignment horizontal="right" vertical="center" wrapText="1"/>
    </xf>
    <xf numFmtId="207" fontId="0" fillId="0" borderId="1" xfId="2893" applyNumberFormat="1" applyFont="1" applyBorder="1" applyAlignment="1">
      <alignment horizontal="right"/>
    </xf>
    <xf numFmtId="206" fontId="12" fillId="0" borderId="1" xfId="2892" applyNumberFormat="1" applyFont="1" applyBorder="1" applyAlignment="1">
      <alignment horizontal="right" wrapText="1"/>
    </xf>
    <xf numFmtId="206" fontId="12" fillId="0" borderId="1" xfId="2892" applyNumberFormat="1" applyFont="1" applyBorder="1" applyAlignment="1">
      <alignment horizontal="justify" vertical="center" wrapText="1"/>
    </xf>
    <xf numFmtId="0" fontId="22" fillId="6" borderId="0" xfId="0" applyFont="1" applyFill="1" applyAlignment="1">
      <alignment horizontal="center" vertical="center"/>
    </xf>
    <xf numFmtId="0" fontId="0" fillId="6" borderId="0" xfId="0" applyFill="1" applyAlignment="1">
      <alignment horizontal="center" vertical="center"/>
    </xf>
    <xf numFmtId="0" fontId="22" fillId="0" borderId="0" xfId="0" applyFont="1" applyAlignment="1">
      <alignment horizontal="center"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23" fillId="0" borderId="0" xfId="0" applyFont="1" applyAlignment="1">
      <alignment horizontal="center" vertical="center"/>
    </xf>
    <xf numFmtId="49" fontId="37" fillId="0" borderId="0" xfId="0" applyNumberFormat="1" applyFont="1" applyAlignment="1">
      <alignment horizontal="center" vertical="center"/>
    </xf>
    <xf numFmtId="0" fontId="19" fillId="0" borderId="0" xfId="10" applyFont="1" applyAlignment="1">
      <alignment horizontal="center" vertical="center"/>
    </xf>
    <xf numFmtId="0" fontId="12" fillId="0" borderId="0" xfId="10" applyFont="1" applyAlignment="1">
      <alignment horizontal="center" vertical="center"/>
    </xf>
    <xf numFmtId="0" fontId="38" fillId="0" borderId="0" xfId="10" applyAlignment="1">
      <alignment horizontal="center" vertical="center"/>
    </xf>
    <xf numFmtId="208" fontId="17" fillId="77" borderId="1" xfId="2893" applyNumberFormat="1" applyFont="1" applyFill="1" applyBorder="1" applyAlignment="1" applyProtection="1">
      <alignment horizontal="center" vertical="center" wrapText="1"/>
      <protection locked="0"/>
    </xf>
    <xf numFmtId="208" fontId="12" fillId="6" borderId="0" xfId="0" applyNumberFormat="1" applyFont="1" applyFill="1"/>
    <xf numFmtId="208" fontId="0" fillId="6" borderId="0" xfId="0" applyNumberFormat="1" applyFill="1"/>
    <xf numFmtId="208" fontId="12" fillId="74" borderId="53" xfId="2892" applyNumberFormat="1" applyFont="1" applyFill="1" applyBorder="1" applyAlignment="1">
      <alignment horizontal="right" vertical="center"/>
    </xf>
    <xf numFmtId="208" fontId="0" fillId="0" borderId="0" xfId="0" applyNumberFormat="1"/>
    <xf numFmtId="208" fontId="22" fillId="0" borderId="0" xfId="0" applyNumberFormat="1" applyFont="1"/>
    <xf numFmtId="208" fontId="12" fillId="0" borderId="0" xfId="0" applyNumberFormat="1" applyFont="1"/>
    <xf numFmtId="208" fontId="0" fillId="6" borderId="0" xfId="0" applyNumberFormat="1" applyFill="1" applyAlignment="1">
      <alignment wrapText="1"/>
    </xf>
    <xf numFmtId="208" fontId="23" fillId="0" borderId="0" xfId="0" applyNumberFormat="1" applyFont="1"/>
    <xf numFmtId="208" fontId="19" fillId="0" borderId="0" xfId="10" applyNumberFormat="1" applyFont="1"/>
    <xf numFmtId="208" fontId="12" fillId="0" borderId="0" xfId="10" applyNumberFormat="1" applyFont="1"/>
    <xf numFmtId="208" fontId="38" fillId="0" borderId="0" xfId="10" applyNumberFormat="1"/>
    <xf numFmtId="208" fontId="0" fillId="6" borderId="1" xfId="0" applyNumberFormat="1" applyFill="1" applyBorder="1" applyAlignment="1">
      <alignment horizontal="left" vertical="center" wrapText="1"/>
    </xf>
    <xf numFmtId="0" fontId="0" fillId="6" borderId="9" xfId="0" applyFill="1" applyBorder="1" applyAlignment="1">
      <alignment horizontal="left" vertical="center" wrapText="1"/>
    </xf>
    <xf numFmtId="49" fontId="12" fillId="0" borderId="5" xfId="0" applyNumberFormat="1" applyFont="1" applyBorder="1"/>
    <xf numFmtId="0" fontId="41" fillId="0" borderId="0" xfId="0" applyFont="1" applyAlignment="1">
      <alignment vertical="center"/>
    </xf>
    <xf numFmtId="0" fontId="12" fillId="80" borderId="1" xfId="0" applyFont="1" applyFill="1" applyBorder="1"/>
    <xf numFmtId="0" fontId="0" fillId="6" borderId="77" xfId="0" applyFill="1" applyBorder="1" applyAlignment="1">
      <alignment horizontal="right"/>
    </xf>
    <xf numFmtId="0" fontId="0" fillId="6" borderId="77" xfId="0" applyFill="1" applyBorder="1" applyAlignment="1">
      <alignment horizontal="left" indent="2"/>
    </xf>
    <xf numFmtId="0" fontId="183" fillId="6" borderId="0" xfId="0" applyFont="1" applyFill="1" applyAlignment="1">
      <alignment horizontal="right"/>
    </xf>
    <xf numFmtId="0" fontId="183" fillId="6" borderId="0" xfId="0" applyFont="1" applyFill="1" applyAlignment="1">
      <alignment wrapText="1"/>
    </xf>
    <xf numFmtId="0" fontId="170" fillId="76" borderId="1" xfId="0" applyFont="1" applyFill="1" applyBorder="1" applyAlignment="1">
      <alignment horizontal="left"/>
    </xf>
    <xf numFmtId="0" fontId="0" fillId="6" borderId="79" xfId="0" applyFill="1" applyBorder="1" applyAlignment="1">
      <alignment horizontal="left" indent="2"/>
    </xf>
    <xf numFmtId="0" fontId="0" fillId="6" borderId="78" xfId="0" applyFill="1" applyBorder="1" applyAlignment="1">
      <alignment horizontal="left" indent="2"/>
    </xf>
    <xf numFmtId="0" fontId="0" fillId="6" borderId="78" xfId="0" applyFill="1" applyBorder="1" applyAlignment="1">
      <alignment horizontal="right"/>
    </xf>
    <xf numFmtId="0" fontId="0" fillId="6" borderId="79" xfId="0" applyFill="1" applyBorder="1" applyAlignment="1">
      <alignment horizontal="right"/>
    </xf>
    <xf numFmtId="0" fontId="0" fillId="6" borderId="1" xfId="0" applyFill="1" applyBorder="1" applyAlignment="1">
      <alignment horizontal="left" indent="2"/>
    </xf>
    <xf numFmtId="202" fontId="24" fillId="77" borderId="1" xfId="2892" applyNumberFormat="1" applyFont="1" applyFill="1" applyBorder="1" applyAlignment="1">
      <alignment horizontal="center" vertical="center" wrapText="1"/>
    </xf>
    <xf numFmtId="202" fontId="14" fillId="77" borderId="1" xfId="2892" applyNumberFormat="1" applyFont="1" applyFill="1" applyBorder="1" applyAlignment="1">
      <alignment horizontal="center" vertical="center" wrapText="1"/>
    </xf>
    <xf numFmtId="202" fontId="182" fillId="77" borderId="1" xfId="2892" applyNumberFormat="1" applyFont="1" applyFill="1" applyBorder="1" applyAlignment="1">
      <alignment horizontal="center" vertical="center" wrapText="1"/>
    </xf>
    <xf numFmtId="0" fontId="16" fillId="6" borderId="0" xfId="0" applyFont="1" applyFill="1" applyAlignment="1">
      <alignment wrapText="1"/>
    </xf>
    <xf numFmtId="17" fontId="0" fillId="6" borderId="1" xfId="0" applyNumberFormat="1" applyFill="1" applyBorder="1" applyAlignment="1">
      <alignment horizontal="left" vertical="center" wrapText="1"/>
    </xf>
    <xf numFmtId="0" fontId="20" fillId="0" borderId="0" xfId="3060"/>
    <xf numFmtId="49" fontId="12" fillId="6" borderId="80" xfId="3060" applyNumberFormat="1" applyFont="1" applyFill="1" applyBorder="1" applyAlignment="1">
      <alignment vertical="center"/>
    </xf>
    <xf numFmtId="202" fontId="0" fillId="0" borderId="0" xfId="0" applyNumberFormat="1"/>
    <xf numFmtId="0" fontId="69" fillId="76" borderId="1" xfId="0" applyFont="1" applyFill="1" applyBorder="1" applyAlignment="1">
      <alignment horizontal="center"/>
    </xf>
    <xf numFmtId="0" fontId="185" fillId="6" borderId="0" xfId="3" applyFont="1" applyFill="1" applyAlignment="1">
      <alignment vertical="center" wrapText="1"/>
    </xf>
    <xf numFmtId="0" fontId="49" fillId="6" borderId="0" xfId="3" applyFont="1" applyFill="1">
      <alignment vertical="center"/>
    </xf>
    <xf numFmtId="0" fontId="49" fillId="6" borderId="0" xfId="2" applyFont="1" applyFill="1">
      <alignment vertical="center"/>
    </xf>
    <xf numFmtId="0" fontId="69" fillId="76" borderId="1" xfId="3" quotePrefix="1" applyFont="1" applyFill="1" applyBorder="1" applyAlignment="1">
      <alignment horizontal="center" vertical="center"/>
    </xf>
    <xf numFmtId="3" fontId="12" fillId="6" borderId="1" xfId="7" applyFont="1" applyFill="1" applyAlignment="1">
      <alignment horizontal="left" vertical="center" wrapText="1"/>
      <protection locked="0"/>
    </xf>
    <xf numFmtId="0" fontId="23" fillId="6" borderId="9" xfId="0" applyFont="1" applyFill="1" applyBorder="1" applyAlignment="1">
      <alignment vertical="center" wrapText="1"/>
    </xf>
    <xf numFmtId="0" fontId="20" fillId="6" borderId="0" xfId="3060" applyFill="1" applyAlignment="1">
      <alignment horizontal="justify" vertical="center"/>
    </xf>
    <xf numFmtId="49" fontId="170" fillId="76" borderId="1" xfId="0" applyNumberFormat="1" applyFont="1" applyFill="1" applyBorder="1" applyAlignment="1">
      <alignment horizontal="center"/>
    </xf>
    <xf numFmtId="3" fontId="12" fillId="0" borderId="1" xfId="0" applyNumberFormat="1" applyFont="1" applyBorder="1" applyAlignment="1">
      <alignment horizontal="right"/>
    </xf>
    <xf numFmtId="208" fontId="0" fillId="0" borderId="1" xfId="0" applyNumberFormat="1" applyBorder="1" applyAlignment="1">
      <alignment horizontal="right"/>
    </xf>
    <xf numFmtId="3" fontId="166" fillId="0" borderId="50" xfId="0" applyNumberFormat="1" applyFont="1" applyBorder="1"/>
    <xf numFmtId="3" fontId="166" fillId="0" borderId="81" xfId="0" applyNumberFormat="1" applyFont="1" applyBorder="1"/>
    <xf numFmtId="207" fontId="12" fillId="0" borderId="1" xfId="2893" applyNumberFormat="1" applyFont="1" applyBorder="1" applyAlignment="1">
      <alignment horizontal="right"/>
    </xf>
    <xf numFmtId="3" fontId="23" fillId="0" borderId="1" xfId="2892" applyNumberFormat="1" applyFont="1" applyBorder="1" applyAlignment="1">
      <alignment horizontal="right" vertical="center" wrapText="1"/>
    </xf>
    <xf numFmtId="0" fontId="23" fillId="0" borderId="1" xfId="2892" applyNumberFormat="1" applyFont="1" applyBorder="1" applyAlignment="1">
      <alignment horizontal="right" vertical="center" wrapText="1"/>
    </xf>
    <xf numFmtId="0" fontId="23" fillId="0" borderId="1" xfId="0" applyFont="1" applyBorder="1" applyAlignment="1">
      <alignment horizontal="right" vertical="center" wrapText="1"/>
    </xf>
    <xf numFmtId="207" fontId="23" fillId="0" borderId="1" xfId="2892" applyNumberFormat="1" applyFont="1" applyBorder="1" applyAlignment="1">
      <alignment horizontal="right" vertical="center" wrapText="1"/>
    </xf>
    <xf numFmtId="0" fontId="12" fillId="0" borderId="1" xfId="2892" applyNumberFormat="1" applyFont="1" applyBorder="1" applyAlignment="1">
      <alignment horizontal="right" vertical="center" wrapText="1"/>
    </xf>
    <xf numFmtId="3" fontId="12" fillId="0" borderId="1" xfId="2892" applyNumberFormat="1" applyFont="1" applyBorder="1" applyAlignment="1">
      <alignment horizontal="right" vertical="center" wrapText="1"/>
    </xf>
    <xf numFmtId="208" fontId="12" fillId="0" borderId="1" xfId="2892" applyNumberFormat="1" applyFont="1" applyBorder="1" applyAlignment="1">
      <alignment horizontal="right" vertical="center" wrapText="1"/>
    </xf>
    <xf numFmtId="0" fontId="23" fillId="77" borderId="1" xfId="0" applyFont="1" applyFill="1" applyBorder="1" applyAlignment="1">
      <alignment vertical="center" wrapText="1"/>
    </xf>
    <xf numFmtId="0" fontId="0" fillId="6" borderId="1" xfId="0" applyFill="1" applyBorder="1" applyAlignment="1">
      <alignment horizontal="justify" vertical="center" wrapText="1"/>
    </xf>
    <xf numFmtId="0" fontId="20" fillId="6" borderId="1" xfId="3060" applyFill="1" applyBorder="1" applyAlignment="1">
      <alignment horizontal="justify" vertical="center" wrapText="1"/>
    </xf>
    <xf numFmtId="0" fontId="23" fillId="5" borderId="1" xfId="10" applyFont="1" applyFill="1" applyBorder="1" applyAlignment="1">
      <alignment horizontal="center" vertical="center" wrapText="1"/>
    </xf>
    <xf numFmtId="0" fontId="180" fillId="6" borderId="1" xfId="3060" applyFont="1" applyFill="1" applyBorder="1" applyAlignment="1">
      <alignment horizontal="center" vertical="center"/>
    </xf>
    <xf numFmtId="0" fontId="180" fillId="0" borderId="1" xfId="3060" applyFont="1" applyFill="1" applyBorder="1" applyAlignment="1">
      <alignment horizontal="center" vertical="center"/>
    </xf>
    <xf numFmtId="0" fontId="12" fillId="6" borderId="1" xfId="0" applyFont="1" applyFill="1" applyBorder="1" applyAlignment="1">
      <alignment horizontal="justify" vertical="center" wrapText="1"/>
    </xf>
    <xf numFmtId="0" fontId="20" fillId="6" borderId="0" xfId="3060" quotePrefix="1" applyFill="1"/>
    <xf numFmtId="49" fontId="0" fillId="0" borderId="1" xfId="0" applyNumberFormat="1" applyBorder="1" applyAlignment="1">
      <alignment horizontal="center" vertical="center" wrapText="1"/>
    </xf>
    <xf numFmtId="186" fontId="0" fillId="0" borderId="1" xfId="0" applyNumberFormat="1" applyBorder="1" applyAlignment="1">
      <alignment horizontal="center" vertical="center"/>
    </xf>
    <xf numFmtId="186" fontId="0" fillId="81" borderId="2" xfId="0" applyNumberFormat="1" applyFill="1" applyBorder="1" applyAlignment="1">
      <alignment horizontal="center"/>
    </xf>
    <xf numFmtId="202" fontId="12" fillId="5" borderId="1" xfId="2892" applyNumberFormat="1" applyFont="1" applyFill="1" applyBorder="1" applyAlignment="1">
      <alignment vertical="center" wrapText="1"/>
    </xf>
    <xf numFmtId="186" fontId="11" fillId="0" borderId="1" xfId="0" applyNumberFormat="1" applyFont="1" applyBorder="1" applyAlignment="1">
      <alignment vertical="center"/>
    </xf>
    <xf numFmtId="186" fontId="0" fillId="0" borderId="9" xfId="0" applyNumberFormat="1" applyBorder="1" applyAlignment="1">
      <alignment horizontal="right" vertical="center"/>
    </xf>
    <xf numFmtId="0" fontId="0" fillId="6" borderId="0" xfId="0" applyFill="1" applyAlignment="1">
      <alignment horizontal="left"/>
    </xf>
    <xf numFmtId="0" fontId="19" fillId="6" borderId="1" xfId="0" applyFont="1" applyFill="1" applyBorder="1" applyAlignment="1">
      <alignment horizontal="center" vertical="center"/>
    </xf>
    <xf numFmtId="0" fontId="41" fillId="6" borderId="0" xfId="0" applyFont="1" applyFill="1"/>
    <xf numFmtId="186" fontId="11" fillId="77" borderId="1" xfId="0" applyNumberFormat="1" applyFont="1" applyFill="1" applyBorder="1" applyAlignment="1">
      <alignment horizontal="center" vertical="center"/>
    </xf>
    <xf numFmtId="1" fontId="12" fillId="6" borderId="1" xfId="0" applyNumberFormat="1" applyFont="1" applyFill="1" applyBorder="1" applyAlignment="1">
      <alignment vertical="center" wrapText="1"/>
    </xf>
    <xf numFmtId="0" fontId="35" fillId="6" borderId="0" xfId="0" applyFont="1" applyFill="1" applyAlignment="1">
      <alignment horizontal="justify" vertical="center"/>
    </xf>
    <xf numFmtId="49" fontId="12" fillId="6" borderId="0" xfId="3060" applyNumberFormat="1" applyFont="1" applyFill="1" applyBorder="1" applyAlignment="1">
      <alignment vertical="center"/>
    </xf>
    <xf numFmtId="0" fontId="187" fillId="6" borderId="0" xfId="0" applyFont="1" applyFill="1" applyAlignment="1">
      <alignment vertical="center"/>
    </xf>
    <xf numFmtId="0" fontId="12" fillId="6" borderId="1" xfId="0" quotePrefix="1" applyFont="1" applyFill="1" applyBorder="1" applyAlignment="1">
      <alignment horizontal="center" vertical="center"/>
    </xf>
    <xf numFmtId="202" fontId="12" fillId="73" borderId="1" xfId="2892" applyNumberFormat="1" applyFont="1" applyFill="1" applyBorder="1" applyAlignment="1">
      <alignment horizontal="center" vertical="center" wrapText="1"/>
    </xf>
    <xf numFmtId="186" fontId="0" fillId="81" borderId="1" xfId="0" applyNumberFormat="1" applyFill="1" applyBorder="1" applyAlignment="1">
      <alignment horizontal="center"/>
    </xf>
    <xf numFmtId="0" fontId="12" fillId="6" borderId="0" xfId="0" applyFont="1" applyFill="1" applyAlignment="1">
      <alignment vertical="center" wrapText="1"/>
    </xf>
    <xf numFmtId="49" fontId="24" fillId="77" borderId="1" xfId="0" applyNumberFormat="1" applyFont="1" applyFill="1" applyBorder="1" applyAlignment="1">
      <alignment horizontal="left" vertical="center" wrapText="1"/>
    </xf>
    <xf numFmtId="0" fontId="37" fillId="6" borderId="0" xfId="0" applyFont="1" applyFill="1" applyAlignment="1">
      <alignment vertical="center" wrapText="1"/>
    </xf>
    <xf numFmtId="0" fontId="188" fillId="76" borderId="1" xfId="80" applyFont="1" applyFill="1" applyBorder="1" applyAlignment="1">
      <alignment horizontal="center" vertical="center" wrapText="1"/>
    </xf>
    <xf numFmtId="0" fontId="189" fillId="77" borderId="1" xfId="80" applyFont="1" applyFill="1" applyBorder="1" applyAlignment="1">
      <alignment horizontal="center" vertical="center"/>
    </xf>
    <xf numFmtId="0" fontId="189" fillId="77" borderId="1" xfId="80" applyFont="1" applyFill="1" applyBorder="1" applyAlignment="1">
      <alignment wrapText="1"/>
    </xf>
    <xf numFmtId="0" fontId="69" fillId="76" borderId="1" xfId="0" applyFont="1" applyFill="1" applyBorder="1"/>
    <xf numFmtId="0" fontId="0" fillId="6" borderId="2" xfId="0" applyFill="1" applyBorder="1" applyAlignment="1">
      <alignment vertical="center" wrapText="1"/>
    </xf>
    <xf numFmtId="49" fontId="45" fillId="6" borderId="0" xfId="0" applyNumberFormat="1" applyFont="1" applyFill="1" applyAlignment="1">
      <alignment horizontal="left" vertical="center"/>
    </xf>
    <xf numFmtId="49" fontId="187" fillId="6" borderId="0" xfId="0" applyNumberFormat="1" applyFont="1" applyFill="1" applyAlignment="1">
      <alignment horizontal="left" vertical="center"/>
    </xf>
    <xf numFmtId="0" fontId="69" fillId="76" borderId="1" xfId="82" applyFont="1" applyFill="1" applyBorder="1" applyAlignment="1">
      <alignment horizontal="center"/>
    </xf>
    <xf numFmtId="0" fontId="11" fillId="6" borderId="6"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69" fillId="6" borderId="0" xfId="0" applyFont="1" applyFill="1" applyAlignment="1">
      <alignment horizontal="left" vertical="center"/>
    </xf>
    <xf numFmtId="0" fontId="1" fillId="6" borderId="0" xfId="2" applyFill="1">
      <alignment vertical="center"/>
    </xf>
    <xf numFmtId="0" fontId="12" fillId="6" borderId="1" xfId="2" applyFont="1" applyFill="1" applyBorder="1" applyAlignment="1">
      <alignment horizontal="center" vertical="center"/>
    </xf>
    <xf numFmtId="0" fontId="12" fillId="6" borderId="1" xfId="2" applyFont="1" applyFill="1" applyBorder="1" applyAlignment="1">
      <alignment horizontal="left" vertical="center" wrapText="1"/>
    </xf>
    <xf numFmtId="49" fontId="69" fillId="76" borderId="1" xfId="9" applyNumberFormat="1" applyFont="1" applyFill="1" applyBorder="1" applyAlignment="1">
      <alignment horizontal="center" vertical="center" wrapText="1"/>
    </xf>
    <xf numFmtId="0" fontId="69" fillId="76" borderId="3" xfId="0" applyFont="1" applyFill="1" applyBorder="1" applyAlignment="1">
      <alignment horizontal="center" vertical="center" wrapText="1"/>
    </xf>
    <xf numFmtId="208" fontId="0" fillId="6" borderId="0" xfId="0" applyNumberFormat="1" applyFill="1" applyAlignment="1">
      <alignment horizontal="left"/>
    </xf>
    <xf numFmtId="0" fontId="0" fillId="6" borderId="6" xfId="0" applyFill="1" applyBorder="1" applyAlignment="1">
      <alignment vertical="center"/>
    </xf>
    <xf numFmtId="0" fontId="180" fillId="6" borderId="6" xfId="3060" applyFont="1" applyFill="1" applyBorder="1" applyAlignment="1">
      <alignment horizontal="center" vertical="center"/>
    </xf>
    <xf numFmtId="0" fontId="11" fillId="6" borderId="1" xfId="0" applyFont="1" applyFill="1" applyBorder="1"/>
    <xf numFmtId="0" fontId="0" fillId="6" borderId="1" xfId="0" applyFill="1" applyBorder="1" applyAlignment="1">
      <alignment horizontal="left" vertical="center" wrapText="1" indent="4"/>
    </xf>
    <xf numFmtId="0" fontId="0" fillId="6" borderId="1" xfId="0" applyFill="1" applyBorder="1" applyAlignment="1">
      <alignment horizontal="left" vertical="center" wrapText="1" indent="5"/>
    </xf>
    <xf numFmtId="0" fontId="0" fillId="6" borderId="0" xfId="0" applyFill="1" applyAlignment="1">
      <alignment vertical="center" wrapText="1"/>
    </xf>
    <xf numFmtId="0" fontId="11" fillId="6" borderId="1" xfId="0" applyFont="1" applyFill="1" applyBorder="1" applyAlignment="1">
      <alignment horizontal="left" vertical="center" wrapText="1" indent="3"/>
    </xf>
    <xf numFmtId="0" fontId="0" fillId="6" borderId="1" xfId="0" applyFill="1" applyBorder="1" applyAlignment="1">
      <alignment horizontal="left" vertical="center" wrapText="1" indent="6"/>
    </xf>
    <xf numFmtId="0" fontId="0" fillId="6" borderId="6" xfId="0" applyFill="1" applyBorder="1" applyAlignment="1">
      <alignment horizontal="center" vertical="center" wrapText="1"/>
    </xf>
    <xf numFmtId="0" fontId="0" fillId="6" borderId="6" xfId="0" applyFill="1" applyBorder="1" applyAlignment="1">
      <alignment horizontal="left" vertical="center" wrapText="1" indent="1"/>
    </xf>
    <xf numFmtId="0" fontId="11" fillId="6" borderId="1" xfId="0" applyFont="1" applyFill="1" applyBorder="1" applyAlignment="1">
      <alignment vertical="center" wrapText="1"/>
    </xf>
    <xf numFmtId="0" fontId="11" fillId="6" borderId="1" xfId="0" applyFont="1" applyFill="1" applyBorder="1" applyAlignment="1">
      <alignment horizontal="left" vertical="center" wrapText="1" indent="2"/>
    </xf>
    <xf numFmtId="0" fontId="12" fillId="76" borderId="1" xfId="0" applyFont="1" applyFill="1" applyBorder="1" applyAlignment="1">
      <alignment horizontal="center" vertical="center" wrapText="1"/>
    </xf>
    <xf numFmtId="0" fontId="11" fillId="76" borderId="1" xfId="0" applyFont="1" applyFill="1" applyBorder="1" applyAlignment="1">
      <alignment vertical="center" wrapText="1"/>
    </xf>
    <xf numFmtId="0" fontId="0" fillId="76" borderId="1" xfId="0" applyFill="1" applyBorder="1" applyAlignment="1">
      <alignment vertical="center" wrapText="1"/>
    </xf>
    <xf numFmtId="0" fontId="69" fillId="76" borderId="6" xfId="0" applyFont="1" applyFill="1" applyBorder="1" applyAlignment="1">
      <alignment vertical="center" wrapText="1"/>
    </xf>
    <xf numFmtId="0" fontId="12" fillId="6" borderId="0" xfId="0" quotePrefix="1" applyFont="1" applyFill="1" applyAlignment="1">
      <alignment vertical="center" wrapText="1"/>
    </xf>
    <xf numFmtId="0" fontId="12" fillId="6" borderId="1" xfId="0" applyFont="1" applyFill="1" applyBorder="1" applyAlignment="1">
      <alignment horizontal="left" vertical="center" wrapText="1" indent="1"/>
    </xf>
    <xf numFmtId="0" fontId="12" fillId="6" borderId="1" xfId="0" applyFont="1" applyFill="1" applyBorder="1" applyAlignment="1">
      <alignment horizontal="left" vertical="center" wrapText="1" indent="4"/>
    </xf>
    <xf numFmtId="0" fontId="12" fillId="6" borderId="1" xfId="0" applyFont="1" applyFill="1" applyBorder="1" applyAlignment="1">
      <alignment horizontal="left" vertical="center" wrapText="1" indent="5"/>
    </xf>
    <xf numFmtId="0" fontId="72" fillId="6" borderId="1" xfId="0" applyFont="1" applyFill="1" applyBorder="1" applyAlignment="1">
      <alignment horizontal="left" vertical="center" wrapText="1"/>
    </xf>
    <xf numFmtId="0" fontId="12" fillId="6" borderId="1" xfId="0" applyFont="1" applyFill="1" applyBorder="1" applyAlignment="1">
      <alignment horizontal="left" vertical="center" wrapText="1" indent="2"/>
    </xf>
    <xf numFmtId="0" fontId="69" fillId="76" borderId="0" xfId="0" applyFont="1" applyFill="1" applyAlignment="1">
      <alignment vertical="center" wrapText="1"/>
    </xf>
    <xf numFmtId="0" fontId="0" fillId="0" borderId="1" xfId="0" applyBorder="1" applyAlignment="1">
      <alignment wrapText="1"/>
    </xf>
    <xf numFmtId="0" fontId="0" fillId="6" borderId="2" xfId="0" applyFill="1" applyBorder="1" applyAlignment="1">
      <alignment vertical="center"/>
    </xf>
    <xf numFmtId="0" fontId="0" fillId="6" borderId="0" xfId="0" applyFill="1" applyAlignment="1">
      <alignment horizontal="left" vertical="top"/>
    </xf>
    <xf numFmtId="0" fontId="23" fillId="77" borderId="1" xfId="0" applyFont="1" applyFill="1" applyBorder="1" applyAlignment="1">
      <alignment horizontal="left" vertical="top" wrapText="1"/>
    </xf>
    <xf numFmtId="0" fontId="0" fillId="6" borderId="1" xfId="0" applyFill="1" applyBorder="1" applyAlignment="1">
      <alignment horizontal="left" vertical="top" wrapText="1"/>
    </xf>
    <xf numFmtId="0" fontId="193" fillId="6" borderId="0" xfId="0" applyFont="1" applyFill="1" applyAlignment="1">
      <alignment horizontal="left"/>
    </xf>
    <xf numFmtId="0" fontId="22" fillId="76" borderId="1" xfId="0" applyFont="1" applyFill="1" applyBorder="1" applyAlignment="1">
      <alignment horizontal="center"/>
    </xf>
    <xf numFmtId="202" fontId="0" fillId="5" borderId="1" xfId="2892" applyNumberFormat="1" applyFont="1" applyFill="1" applyBorder="1" applyAlignment="1">
      <alignment horizontal="center" vertical="center" wrapText="1"/>
    </xf>
    <xf numFmtId="0" fontId="167" fillId="6" borderId="1" xfId="0" applyFont="1" applyFill="1" applyBorder="1" applyAlignment="1">
      <alignment horizontal="left" vertical="center" wrapText="1"/>
    </xf>
    <xf numFmtId="0" fontId="194" fillId="76" borderId="1" xfId="0" applyFont="1" applyFill="1" applyBorder="1"/>
    <xf numFmtId="0" fontId="71" fillId="76" borderId="2" xfId="0" applyFont="1" applyFill="1" applyBorder="1" applyAlignment="1">
      <alignment horizontal="center"/>
    </xf>
    <xf numFmtId="0" fontId="71" fillId="76" borderId="9" xfId="0" applyFont="1" applyFill="1" applyBorder="1" applyAlignment="1">
      <alignment horizontal="center"/>
    </xf>
    <xf numFmtId="0" fontId="190" fillId="6" borderId="0" xfId="0" applyFont="1" applyFill="1" applyAlignment="1">
      <alignment horizontal="center" vertical="center"/>
    </xf>
    <xf numFmtId="0" fontId="190" fillId="77" borderId="1" xfId="0" applyFont="1" applyFill="1" applyBorder="1"/>
    <xf numFmtId="0" fontId="190" fillId="77" borderId="1" xfId="0" applyFont="1" applyFill="1" applyBorder="1" applyAlignment="1">
      <alignment horizontal="center" vertical="center"/>
    </xf>
    <xf numFmtId="0" fontId="190" fillId="6" borderId="0" xfId="0" applyFont="1" applyFill="1"/>
    <xf numFmtId="0" fontId="190" fillId="6" borderId="1" xfId="0" applyFont="1" applyFill="1" applyBorder="1"/>
    <xf numFmtId="0" fontId="22" fillId="6" borderId="0" xfId="0" applyFont="1" applyFill="1" applyAlignment="1">
      <alignment vertical="top" wrapText="1"/>
    </xf>
    <xf numFmtId="0" fontId="180" fillId="0" borderId="1" xfId="3060" applyFont="1" applyFill="1" applyBorder="1" applyAlignment="1">
      <alignment horizontal="center"/>
    </xf>
    <xf numFmtId="0" fontId="0" fillId="77" borderId="1" xfId="0" applyFill="1" applyBorder="1" applyAlignment="1">
      <alignment vertical="center"/>
    </xf>
    <xf numFmtId="0" fontId="17" fillId="6" borderId="0" xfId="0" applyFont="1" applyFill="1"/>
    <xf numFmtId="0" fontId="12" fillId="6" borderId="0" xfId="0" applyFont="1" applyFill="1" applyAlignment="1">
      <alignment vertical="top" wrapText="1"/>
    </xf>
    <xf numFmtId="43" fontId="12" fillId="74" borderId="53" xfId="2892" applyFont="1" applyFill="1" applyBorder="1" applyAlignment="1">
      <alignment horizontal="right" vertical="center"/>
    </xf>
    <xf numFmtId="209" fontId="12" fillId="74" borderId="53" xfId="2892" applyNumberFormat="1" applyFont="1" applyFill="1" applyBorder="1" applyAlignment="1">
      <alignment horizontal="right" vertical="center"/>
    </xf>
    <xf numFmtId="1" fontId="12" fillId="5" borderId="10" xfId="0" applyNumberFormat="1" applyFont="1" applyFill="1" applyBorder="1" applyAlignment="1">
      <alignment vertical="center" wrapText="1"/>
    </xf>
    <xf numFmtId="203" fontId="0" fillId="0" borderId="1" xfId="0" applyNumberFormat="1" applyBorder="1" applyAlignment="1">
      <alignment horizontal="center" vertical="center" wrapText="1"/>
    </xf>
    <xf numFmtId="203" fontId="11" fillId="77" borderId="1" xfId="0" applyNumberFormat="1" applyFont="1" applyFill="1" applyBorder="1" applyAlignment="1">
      <alignment horizontal="right" vertical="center" wrapText="1"/>
    </xf>
    <xf numFmtId="203" fontId="0" fillId="0" borderId="2" xfId="0" applyNumberFormat="1" applyBorder="1" applyAlignment="1">
      <alignment horizontal="center" vertical="center" wrapText="1"/>
    </xf>
    <xf numFmtId="203" fontId="11" fillId="77" borderId="2" xfId="0" applyNumberFormat="1" applyFont="1" applyFill="1" applyBorder="1" applyAlignment="1">
      <alignment horizontal="center" vertical="center" wrapText="1"/>
    </xf>
    <xf numFmtId="203" fontId="11" fillId="77" borderId="1" xfId="0" applyNumberFormat="1" applyFont="1" applyFill="1" applyBorder="1" applyAlignment="1">
      <alignment horizontal="center" vertical="center" wrapText="1"/>
    </xf>
    <xf numFmtId="0" fontId="12" fillId="0" borderId="0" xfId="0" applyFont="1" applyAlignment="1">
      <alignment horizontal="left" vertical="center"/>
    </xf>
    <xf numFmtId="186" fontId="0" fillId="78" borderId="10" xfId="0" applyNumberFormat="1" applyFill="1" applyBorder="1" applyAlignment="1">
      <alignment horizontal="center"/>
    </xf>
    <xf numFmtId="203" fontId="0" fillId="78" borderId="2" xfId="0" applyNumberFormat="1" applyFill="1" applyBorder="1" applyAlignment="1">
      <alignment horizontal="center"/>
    </xf>
    <xf numFmtId="203" fontId="0" fillId="77" borderId="2" xfId="0" applyNumberFormat="1" applyFill="1" applyBorder="1" applyAlignment="1">
      <alignment horizontal="center" vertical="center" wrapText="1"/>
    </xf>
    <xf numFmtId="203" fontId="0" fillId="77" borderId="1" xfId="0" applyNumberFormat="1" applyFill="1" applyBorder="1" applyAlignment="1">
      <alignment horizontal="center" vertical="center" wrapText="1"/>
    </xf>
    <xf numFmtId="186" fontId="0" fillId="71" borderId="2" xfId="0" applyNumberFormat="1" applyFill="1" applyBorder="1" applyAlignment="1">
      <alignment horizontal="center"/>
    </xf>
    <xf numFmtId="203" fontId="0" fillId="0" borderId="0" xfId="0" applyNumberFormat="1" applyAlignment="1">
      <alignment horizontal="center" vertical="center" wrapText="1"/>
    </xf>
    <xf numFmtId="203" fontId="0" fillId="77" borderId="0" xfId="0" applyNumberFormat="1" applyFill="1" applyAlignment="1">
      <alignment horizontal="center" vertical="center" wrapText="1"/>
    </xf>
    <xf numFmtId="0" fontId="11" fillId="77" borderId="2" xfId="0" applyFont="1" applyFill="1" applyBorder="1" applyAlignment="1">
      <alignment horizontal="center" vertical="center" wrapText="1"/>
    </xf>
    <xf numFmtId="203" fontId="11" fillId="77" borderId="1" xfId="0" applyNumberFormat="1" applyFont="1" applyFill="1" applyBorder="1" applyAlignment="1">
      <alignment vertical="center" wrapText="1"/>
    </xf>
    <xf numFmtId="203" fontId="0" fillId="71" borderId="2" xfId="0" applyNumberFormat="1" applyFill="1" applyBorder="1" applyAlignment="1">
      <alignment horizontal="center"/>
    </xf>
    <xf numFmtId="203" fontId="0" fillId="71" borderId="2" xfId="0" applyNumberFormat="1" applyFill="1" applyBorder="1" applyAlignment="1">
      <alignment horizontal="center" vertical="center"/>
    </xf>
    <xf numFmtId="203" fontId="0" fillId="6" borderId="1" xfId="0" applyNumberFormat="1" applyFill="1" applyBorder="1" applyAlignment="1">
      <alignment horizontal="center" vertical="center" wrapText="1"/>
    </xf>
    <xf numFmtId="203" fontId="0" fillId="0" borderId="1" xfId="0" applyNumberFormat="1" applyBorder="1" applyAlignment="1">
      <alignment vertical="center" wrapText="1"/>
    </xf>
    <xf numFmtId="203" fontId="0" fillId="6" borderId="2" xfId="0" applyNumberFormat="1" applyFill="1" applyBorder="1" applyAlignment="1">
      <alignment horizontal="center" vertical="center" wrapText="1"/>
    </xf>
    <xf numFmtId="203" fontId="0" fillId="78" borderId="7" xfId="0" applyNumberFormat="1" applyFill="1" applyBorder="1" applyAlignment="1">
      <alignment horizontal="center"/>
    </xf>
    <xf numFmtId="203" fontId="0" fillId="78" borderId="1" xfId="0" applyNumberFormat="1" applyFill="1" applyBorder="1" applyAlignment="1">
      <alignment horizontal="center"/>
    </xf>
    <xf numFmtId="203" fontId="11" fillId="77" borderId="6" xfId="0" applyNumberFormat="1" applyFont="1" applyFill="1" applyBorder="1" applyAlignment="1">
      <alignment horizontal="center" vertical="center"/>
    </xf>
    <xf numFmtId="203" fontId="11" fillId="77" borderId="1" xfId="0" applyNumberFormat="1" applyFont="1" applyFill="1" applyBorder="1" applyAlignment="1">
      <alignment horizontal="right" vertical="center"/>
    </xf>
    <xf numFmtId="186" fontId="0" fillId="71" borderId="1" xfId="0" applyNumberFormat="1" applyFill="1" applyBorder="1" applyAlignment="1">
      <alignment horizontal="center"/>
    </xf>
    <xf numFmtId="203" fontId="0" fillId="71" borderId="2" xfId="0" applyNumberFormat="1" applyFill="1" applyBorder="1"/>
    <xf numFmtId="203" fontId="0" fillId="71" borderId="9" xfId="0" applyNumberFormat="1" applyFill="1" applyBorder="1"/>
    <xf numFmtId="203" fontId="0" fillId="78" borderId="1" xfId="0" applyNumberFormat="1" applyFill="1" applyBorder="1"/>
    <xf numFmtId="203" fontId="0" fillId="78" borderId="9" xfId="0" applyNumberFormat="1" applyFill="1" applyBorder="1"/>
    <xf numFmtId="0" fontId="0" fillId="6" borderId="0" xfId="0" applyFill="1" applyAlignment="1">
      <alignment vertical="top"/>
    </xf>
    <xf numFmtId="0" fontId="23" fillId="6" borderId="0" xfId="0" applyFont="1" applyFill="1" applyAlignment="1">
      <alignment vertical="top" wrapText="1"/>
    </xf>
    <xf numFmtId="202" fontId="0" fillId="5" borderId="1" xfId="2892" applyNumberFormat="1" applyFont="1" applyFill="1" applyBorder="1" applyAlignment="1">
      <alignment vertical="center" wrapText="1"/>
    </xf>
    <xf numFmtId="202" fontId="24" fillId="77" borderId="0" xfId="2892" applyNumberFormat="1" applyFont="1" applyFill="1" applyBorder="1" applyAlignment="1">
      <alignment vertical="center" wrapText="1"/>
    </xf>
    <xf numFmtId="202" fontId="24" fillId="77" borderId="1" xfId="2892" applyNumberFormat="1" applyFont="1" applyFill="1" applyBorder="1" applyAlignment="1">
      <alignment vertical="center" wrapText="1"/>
    </xf>
    <xf numFmtId="0" fontId="12" fillId="0" borderId="1" xfId="0" applyFont="1" applyBorder="1" applyAlignment="1">
      <alignment horizontal="left" vertical="top" wrapText="1"/>
    </xf>
    <xf numFmtId="0" fontId="166" fillId="0" borderId="1" xfId="0" applyFont="1" applyBorder="1" applyAlignment="1">
      <alignment vertical="center" wrapText="1"/>
    </xf>
    <xf numFmtId="0" fontId="166" fillId="0" borderId="1" xfId="0" applyFont="1" applyBorder="1" applyAlignment="1">
      <alignment horizontal="left" vertical="center" wrapText="1"/>
    </xf>
    <xf numFmtId="0" fontId="166" fillId="0" borderId="9" xfId="0" applyFont="1" applyBorder="1" applyAlignment="1">
      <alignment horizontal="justify" vertical="center" wrapText="1"/>
    </xf>
    <xf numFmtId="0" fontId="166" fillId="0" borderId="9" xfId="0" applyFont="1" applyBorder="1" applyAlignment="1">
      <alignment horizontal="left" vertical="center" wrapText="1"/>
    </xf>
    <xf numFmtId="0" fontId="12" fillId="0" borderId="9" xfId="0" applyFont="1" applyBorder="1" applyAlignment="1">
      <alignment horizontal="left" vertical="center" wrapText="1"/>
    </xf>
    <xf numFmtId="0" fontId="0" fillId="0" borderId="9" xfId="0" applyBorder="1" applyAlignment="1">
      <alignment vertical="center" wrapText="1"/>
    </xf>
    <xf numFmtId="0" fontId="22" fillId="6" borderId="0" xfId="0" applyFont="1" applyFill="1" applyAlignment="1">
      <alignment vertical="top"/>
    </xf>
    <xf numFmtId="202" fontId="12" fillId="74" borderId="61" xfId="2892" applyNumberFormat="1" applyFont="1" applyFill="1" applyBorder="1" applyAlignment="1">
      <alignment horizontal="right" vertical="center"/>
    </xf>
    <xf numFmtId="202" fontId="12" fillId="0" borderId="9" xfId="2892" applyNumberFormat="1" applyFont="1" applyBorder="1" applyAlignment="1">
      <alignment horizontal="right" vertical="center" wrapText="1"/>
    </xf>
    <xf numFmtId="202" fontId="11" fillId="0" borderId="9" xfId="2892" applyNumberFormat="1" applyFont="1" applyBorder="1" applyAlignment="1">
      <alignment horizontal="right" vertical="center" wrapText="1"/>
    </xf>
    <xf numFmtId="202" fontId="0" fillId="0" borderId="9" xfId="2892" applyNumberFormat="1" applyFont="1" applyBorder="1" applyAlignment="1">
      <alignment horizontal="right" vertical="center" wrapText="1"/>
    </xf>
    <xf numFmtId="0" fontId="171" fillId="6" borderId="0" xfId="0" applyFont="1" applyFill="1"/>
    <xf numFmtId="0" fontId="167" fillId="6" borderId="0" xfId="0" applyFont="1" applyFill="1"/>
    <xf numFmtId="202" fontId="0" fillId="6" borderId="1" xfId="2892" applyNumberFormat="1" applyFont="1" applyFill="1" applyBorder="1" applyAlignment="1">
      <alignment horizontal="right" vertical="center"/>
    </xf>
    <xf numFmtId="213" fontId="17" fillId="77" borderId="1" xfId="0" applyNumberFormat="1" applyFont="1" applyFill="1" applyBorder="1" applyAlignment="1">
      <alignment horizontal="center" vertical="center"/>
    </xf>
    <xf numFmtId="202" fontId="12" fillId="77" borderId="1" xfId="2892" applyNumberFormat="1" applyFont="1" applyFill="1" applyBorder="1" applyAlignment="1">
      <alignment horizontal="left" vertical="center" wrapText="1" indent="1"/>
    </xf>
    <xf numFmtId="3" fontId="12" fillId="6" borderId="1" xfId="2892" applyNumberFormat="1" applyFont="1" applyFill="1" applyBorder="1" applyAlignment="1">
      <alignment horizontal="right" vertical="center" wrapText="1"/>
    </xf>
    <xf numFmtId="203" fontId="11" fillId="0" borderId="1" xfId="0" applyNumberFormat="1" applyFont="1" applyBorder="1" applyAlignment="1">
      <alignment horizontal="center" vertical="center" wrapText="1"/>
    </xf>
    <xf numFmtId="49" fontId="197" fillId="0" borderId="1" xfId="0" applyNumberFormat="1" applyFont="1" applyBorder="1" applyAlignment="1">
      <alignment horizontal="center" vertical="center" wrapText="1"/>
    </xf>
    <xf numFmtId="0" fontId="195" fillId="0" borderId="1" xfId="0" applyFont="1" applyBorder="1" applyAlignment="1">
      <alignment vertical="center" wrapText="1"/>
    </xf>
    <xf numFmtId="206" fontId="12" fillId="73" borderId="1" xfId="2892" applyNumberFormat="1" applyFont="1" applyFill="1" applyBorder="1" applyAlignment="1">
      <alignment horizontal="center" vertical="center" wrapText="1"/>
    </xf>
    <xf numFmtId="206" fontId="12" fillId="0" borderId="9" xfId="2893" applyNumberFormat="1" applyFont="1" applyBorder="1" applyAlignment="1">
      <alignment horizontal="right" vertical="center" wrapText="1"/>
    </xf>
    <xf numFmtId="206" fontId="17" fillId="77" borderId="9" xfId="2892" applyNumberFormat="1" applyFont="1" applyFill="1" applyBorder="1" applyAlignment="1">
      <alignment horizontal="center" vertical="center" wrapText="1"/>
    </xf>
    <xf numFmtId="0" fontId="195" fillId="0" borderId="1" xfId="1292" applyFont="1" applyBorder="1" applyAlignment="1">
      <alignment vertical="center"/>
    </xf>
    <xf numFmtId="0" fontId="69" fillId="76" borderId="82" xfId="0" applyFont="1" applyFill="1" applyBorder="1"/>
    <xf numFmtId="1" fontId="12" fillId="74" borderId="53" xfId="2892" applyNumberFormat="1" applyFont="1" applyFill="1" applyBorder="1" applyAlignment="1">
      <alignment horizontal="right" vertical="center"/>
    </xf>
    <xf numFmtId="1" fontId="19" fillId="77" borderId="1" xfId="2892" applyNumberFormat="1" applyFont="1" applyFill="1" applyBorder="1" applyAlignment="1">
      <alignment vertical="center" wrapText="1"/>
    </xf>
    <xf numFmtId="1" fontId="12" fillId="6" borderId="1" xfId="43" applyNumberFormat="1" applyFont="1" applyFill="1" applyBorder="1" applyAlignment="1">
      <alignment wrapText="1"/>
    </xf>
    <xf numFmtId="202" fontId="12" fillId="6" borderId="1" xfId="43" applyNumberFormat="1" applyFont="1" applyFill="1" applyBorder="1" applyAlignment="1">
      <alignment wrapText="1"/>
    </xf>
    <xf numFmtId="0" fontId="0" fillId="6" borderId="1" xfId="0" applyFill="1" applyBorder="1" applyAlignment="1">
      <alignment wrapText="1"/>
    </xf>
    <xf numFmtId="0" fontId="0" fillId="6" borderId="1" xfId="0" applyFill="1" applyBorder="1" applyAlignment="1">
      <alignment vertical="top" wrapText="1"/>
    </xf>
    <xf numFmtId="202" fontId="17" fillId="0" borderId="1" xfId="2892" applyNumberFormat="1" applyFont="1" applyBorder="1" applyAlignment="1">
      <alignment horizontal="left" vertical="center" wrapText="1" indent="1"/>
    </xf>
    <xf numFmtId="206" fontId="12" fillId="0" borderId="1" xfId="2892" applyNumberFormat="1" applyFont="1" applyBorder="1" applyAlignment="1">
      <alignment horizontal="left" vertical="center" wrapText="1" indent="1"/>
    </xf>
    <xf numFmtId="206" fontId="17" fillId="0" borderId="1" xfId="2892" applyNumberFormat="1" applyFont="1" applyBorder="1" applyAlignment="1">
      <alignment horizontal="left" vertical="center" wrapText="1" indent="1"/>
    </xf>
    <xf numFmtId="202" fontId="24" fillId="91" borderId="1" xfId="2892" applyNumberFormat="1" applyFont="1" applyFill="1" applyBorder="1" applyAlignment="1">
      <alignment horizontal="center" vertical="center" wrapText="1"/>
    </xf>
    <xf numFmtId="207" fontId="0" fillId="6" borderId="1" xfId="0" applyNumberFormat="1" applyFill="1" applyBorder="1"/>
    <xf numFmtId="0" fontId="180" fillId="0" borderId="1" xfId="3274" applyFont="1" applyFill="1" applyBorder="1" applyAlignment="1">
      <alignment horizontal="center"/>
    </xf>
    <xf numFmtId="202" fontId="12" fillId="74" borderId="64" xfId="2892" applyNumberFormat="1" applyFont="1" applyFill="1" applyBorder="1" applyAlignment="1">
      <alignment horizontal="right" vertical="center"/>
    </xf>
    <xf numFmtId="202" fontId="12" fillId="74" borderId="63" xfId="2892" applyNumberFormat="1" applyFont="1" applyFill="1" applyBorder="1" applyAlignment="1">
      <alignment horizontal="right" vertical="center"/>
    </xf>
    <xf numFmtId="202" fontId="23" fillId="0" borderId="2" xfId="2892" applyNumberFormat="1" applyFont="1" applyBorder="1" applyAlignment="1">
      <alignment horizontal="center" vertical="center" wrapText="1"/>
    </xf>
    <xf numFmtId="202" fontId="12" fillId="74" borderId="87" xfId="2892" applyNumberFormat="1" applyFont="1" applyFill="1" applyBorder="1" applyAlignment="1">
      <alignment horizontal="right" vertical="center"/>
    </xf>
    <xf numFmtId="0" fontId="0" fillId="0" borderId="89" xfId="0" applyBorder="1"/>
    <xf numFmtId="0" fontId="23" fillId="5" borderId="89" xfId="0" applyFont="1" applyFill="1" applyBorder="1" applyAlignment="1">
      <alignment vertical="center" wrapText="1"/>
    </xf>
    <xf numFmtId="0" fontId="0" fillId="5" borderId="89" xfId="0" applyFill="1" applyBorder="1" applyAlignment="1">
      <alignment vertical="center" wrapText="1"/>
    </xf>
    <xf numFmtId="0" fontId="12" fillId="5" borderId="89" xfId="0" applyFont="1" applyFill="1" applyBorder="1" applyAlignment="1">
      <alignment horizontal="center" vertical="center" wrapText="1"/>
    </xf>
    <xf numFmtId="0" fontId="12" fillId="5" borderId="91" xfId="0" applyFont="1" applyFill="1" applyBorder="1" applyAlignment="1">
      <alignment vertical="center" wrapText="1"/>
    </xf>
    <xf numFmtId="186" fontId="0" fillId="0" borderId="89" xfId="0" applyNumberFormat="1" applyBorder="1" applyAlignment="1">
      <alignment horizontal="center" vertical="center"/>
    </xf>
    <xf numFmtId="3" fontId="11" fillId="0" borderId="89" xfId="0" applyNumberFormat="1" applyFont="1" applyBorder="1" applyAlignment="1">
      <alignment vertical="center"/>
    </xf>
    <xf numFmtId="0" fontId="12" fillId="5" borderId="89" xfId="0" applyFont="1" applyFill="1" applyBorder="1" applyAlignment="1">
      <alignment vertical="center" wrapText="1"/>
    </xf>
    <xf numFmtId="1" fontId="12" fillId="5" borderId="89" xfId="0" applyNumberFormat="1" applyFont="1" applyFill="1" applyBorder="1" applyAlignment="1">
      <alignment vertical="center" wrapText="1"/>
    </xf>
    <xf numFmtId="202" fontId="12" fillId="5" borderId="89" xfId="2892" applyNumberFormat="1" applyFont="1" applyFill="1" applyBorder="1" applyAlignment="1">
      <alignment vertical="center" wrapText="1"/>
    </xf>
    <xf numFmtId="1" fontId="12" fillId="5" borderId="89" xfId="0" quotePrefix="1" applyNumberFormat="1" applyFont="1" applyFill="1" applyBorder="1" applyAlignment="1">
      <alignment vertical="center" wrapText="1"/>
    </xf>
    <xf numFmtId="0" fontId="69" fillId="76" borderId="90" xfId="0" applyFont="1" applyFill="1" applyBorder="1" applyAlignment="1">
      <alignment horizontal="center" vertical="center" wrapText="1"/>
    </xf>
    <xf numFmtId="3" fontId="11" fillId="77" borderId="90" xfId="0" applyNumberFormat="1" applyFont="1" applyFill="1" applyBorder="1" applyAlignment="1">
      <alignment horizontal="right" vertical="top" wrapText="1"/>
    </xf>
    <xf numFmtId="0" fontId="12" fillId="0" borderId="89" xfId="0" applyFont="1" applyBorder="1" applyAlignment="1">
      <alignment vertical="center"/>
    </xf>
    <xf numFmtId="203" fontId="0" fillId="78" borderId="90" xfId="0" applyNumberFormat="1" applyFill="1" applyBorder="1" applyAlignment="1">
      <alignment horizontal="center"/>
    </xf>
    <xf numFmtId="203" fontId="0" fillId="0" borderId="89" xfId="0" applyNumberFormat="1" applyBorder="1" applyAlignment="1">
      <alignment horizontal="center" vertical="center" wrapText="1"/>
    </xf>
    <xf numFmtId="0" fontId="69" fillId="76" borderId="89" xfId="0" applyFont="1" applyFill="1" applyBorder="1"/>
    <xf numFmtId="49" fontId="24" fillId="77" borderId="89" xfId="0" applyNumberFormat="1" applyFont="1" applyFill="1" applyBorder="1" applyAlignment="1">
      <alignment horizontal="center" vertical="center" wrapText="1"/>
    </xf>
    <xf numFmtId="49" fontId="24" fillId="77" borderId="89" xfId="0" applyNumberFormat="1" applyFont="1" applyFill="1" applyBorder="1" applyAlignment="1">
      <alignment vertical="center" wrapText="1"/>
    </xf>
    <xf numFmtId="0" fontId="12" fillId="0" borderId="89" xfId="0" applyFont="1" applyBorder="1" applyAlignment="1">
      <alignment vertical="center" wrapText="1"/>
    </xf>
    <xf numFmtId="0" fontId="0" fillId="0" borderId="89" xfId="0" applyBorder="1" applyAlignment="1">
      <alignment vertical="center" wrapText="1"/>
    </xf>
    <xf numFmtId="0" fontId="69" fillId="76" borderId="89" xfId="0" applyFont="1" applyFill="1" applyBorder="1" applyAlignment="1">
      <alignment vertical="center" wrapText="1"/>
    </xf>
    <xf numFmtId="0" fontId="69" fillId="76" borderId="90" xfId="0" applyFont="1" applyFill="1" applyBorder="1" applyAlignment="1">
      <alignment vertical="center" wrapText="1"/>
    </xf>
    <xf numFmtId="0" fontId="22" fillId="6" borderId="91" xfId="0" applyFont="1" applyFill="1" applyBorder="1" applyAlignment="1">
      <alignment horizontal="left" vertical="center"/>
    </xf>
    <xf numFmtId="0" fontId="167" fillId="6" borderId="89" xfId="0" applyFont="1" applyFill="1" applyBorder="1" applyAlignment="1">
      <alignment vertical="center" wrapText="1"/>
    </xf>
    <xf numFmtId="15" fontId="0" fillId="6" borderId="89" xfId="0" quotePrefix="1" applyNumberFormat="1" applyFill="1" applyBorder="1" applyAlignment="1">
      <alignment horizontal="right"/>
    </xf>
    <xf numFmtId="0" fontId="0" fillId="0" borderId="1" xfId="0" applyFont="1" applyBorder="1"/>
    <xf numFmtId="0" fontId="69" fillId="76" borderId="46" xfId="0" applyFont="1" applyFill="1" applyBorder="1" applyAlignment="1">
      <alignment horizontal="center"/>
    </xf>
    <xf numFmtId="0" fontId="69" fillId="76" borderId="47" xfId="0" applyFont="1" applyFill="1" applyBorder="1" applyAlignment="1">
      <alignment horizontal="center"/>
    </xf>
    <xf numFmtId="0" fontId="0" fillId="6" borderId="1" xfId="0" applyFill="1" applyBorder="1" applyAlignment="1">
      <alignment horizontal="justify" vertical="center" wrapText="1"/>
    </xf>
    <xf numFmtId="0" fontId="0" fillId="6" borderId="1" xfId="0" applyFill="1" applyBorder="1" applyAlignment="1">
      <alignment vertical="center" wrapText="1"/>
    </xf>
    <xf numFmtId="0" fontId="0" fillId="6" borderId="1" xfId="0" applyFill="1" applyBorder="1" applyAlignment="1">
      <alignment horizontal="left" vertical="top" wrapText="1"/>
    </xf>
    <xf numFmtId="0" fontId="0" fillId="6" borderId="0" xfId="0" applyFill="1" applyAlignment="1">
      <alignment horizontal="left"/>
    </xf>
    <xf numFmtId="0" fontId="0" fillId="6" borderId="89" xfId="0" applyFill="1" applyBorder="1" applyAlignment="1">
      <alignment horizontal="left" wrapText="1"/>
    </xf>
    <xf numFmtId="0" fontId="0" fillId="0" borderId="0" xfId="0" applyBorder="1"/>
    <xf numFmtId="186" fontId="0" fillId="77" borderId="1" xfId="0" applyNumberFormat="1" applyFill="1" applyBorder="1" applyAlignment="1">
      <alignment vertical="center"/>
    </xf>
    <xf numFmtId="186" fontId="11" fillId="77" borderId="1" xfId="0" applyNumberFormat="1" applyFont="1" applyFill="1" applyBorder="1" applyAlignment="1">
      <alignment vertical="center"/>
    </xf>
    <xf numFmtId="202" fontId="17" fillId="77" borderId="1" xfId="2892" applyNumberFormat="1" applyFont="1" applyFill="1" applyBorder="1" applyAlignment="1">
      <alignment horizontal="right" vertical="center" wrapText="1"/>
    </xf>
    <xf numFmtId="0" fontId="40" fillId="6" borderId="1" xfId="0" applyFont="1" applyFill="1" applyBorder="1" applyAlignment="1">
      <alignment horizontal="center" vertical="center"/>
    </xf>
    <xf numFmtId="0" fontId="40" fillId="6" borderId="1" xfId="0" applyFont="1" applyFill="1" applyBorder="1" applyAlignment="1">
      <alignment horizontal="justify" vertical="center" wrapText="1"/>
    </xf>
    <xf numFmtId="0" fontId="22" fillId="6" borderId="1" xfId="0" applyFont="1" applyFill="1" applyBorder="1" applyAlignment="1">
      <alignment horizontal="left" vertical="center" wrapText="1" indent="3"/>
    </xf>
    <xf numFmtId="0" fontId="22" fillId="6" borderId="1" xfId="0" applyFont="1" applyFill="1" applyBorder="1" applyAlignment="1">
      <alignment horizontal="left" vertical="center" wrapText="1" indent="4"/>
    </xf>
    <xf numFmtId="0" fontId="0" fillId="6" borderId="1" xfId="0" applyFont="1" applyFill="1" applyBorder="1" applyAlignment="1">
      <alignment horizontal="center" vertical="center" wrapText="1"/>
    </xf>
    <xf numFmtId="0" fontId="0" fillId="6" borderId="1" xfId="0" applyFont="1" applyFill="1" applyBorder="1" applyAlignment="1">
      <alignment horizontal="left" vertical="center" wrapText="1" indent="3"/>
    </xf>
    <xf numFmtId="0" fontId="0" fillId="6" borderId="1" xfId="0" applyFont="1" applyFill="1" applyBorder="1" applyAlignment="1">
      <alignment horizontal="left" vertical="center" wrapText="1" indent="4"/>
    </xf>
    <xf numFmtId="202" fontId="24" fillId="76" borderId="1" xfId="2892" applyNumberFormat="1" applyFont="1" applyFill="1" applyBorder="1" applyAlignment="1">
      <alignment horizontal="center" vertical="center" wrapText="1"/>
    </xf>
    <xf numFmtId="0" fontId="0" fillId="6" borderId="8" xfId="0" applyFill="1" applyBorder="1" applyAlignment="1">
      <alignment horizontal="left" vertical="center"/>
    </xf>
    <xf numFmtId="0" fontId="0" fillId="6" borderId="1" xfId="0" applyFill="1" applyBorder="1" applyAlignment="1">
      <alignment horizontal="left" vertical="center"/>
    </xf>
    <xf numFmtId="0" fontId="23"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12" fillId="0" borderId="1" xfId="3" applyFont="1" applyFill="1" applyBorder="1" applyAlignment="1">
      <alignment horizontal="left" vertical="center" wrapText="1"/>
    </xf>
    <xf numFmtId="49" fontId="12" fillId="6" borderId="1" xfId="7" applyNumberFormat="1" applyFont="1" applyFill="1" applyAlignment="1">
      <alignment horizontal="left" vertical="center" wrapText="1"/>
      <protection locked="0"/>
    </xf>
    <xf numFmtId="0" fontId="0" fillId="0" borderId="82" xfId="0" applyBorder="1" applyAlignment="1">
      <alignment vertical="center" wrapText="1"/>
    </xf>
    <xf numFmtId="0" fontId="12" fillId="6" borderId="89" xfId="3274" applyFont="1" applyFill="1" applyBorder="1" applyAlignment="1">
      <alignment horizontal="left" vertical="center" wrapText="1"/>
    </xf>
    <xf numFmtId="0" fontId="180" fillId="6" borderId="14" xfId="3274" applyFont="1" applyFill="1" applyBorder="1" applyAlignment="1">
      <alignment horizontal="left" vertical="center" wrapText="1"/>
    </xf>
    <xf numFmtId="0" fontId="20" fillId="6" borderId="14" xfId="3274" applyFill="1" applyBorder="1" applyAlignment="1">
      <alignment horizontal="left" vertical="center" wrapText="1"/>
    </xf>
    <xf numFmtId="0" fontId="12" fillId="6" borderId="14" xfId="0" applyFont="1" applyFill="1" applyBorder="1" applyAlignment="1">
      <alignment horizontal="left" vertical="center" wrapText="1"/>
    </xf>
    <xf numFmtId="0" fontId="207" fillId="6" borderId="14" xfId="0" applyFont="1" applyFill="1" applyBorder="1" applyAlignment="1">
      <alignment horizontal="left" vertical="center" wrapText="1"/>
    </xf>
    <xf numFmtId="0" fontId="180" fillId="0" borderId="6" xfId="3274" applyFont="1" applyBorder="1" applyAlignment="1">
      <alignment horizontal="left"/>
    </xf>
    <xf numFmtId="0" fontId="12" fillId="6" borderId="1" xfId="0" applyFont="1" applyFill="1" applyBorder="1" applyAlignment="1">
      <alignment horizontal="left" wrapText="1"/>
    </xf>
    <xf numFmtId="0" fontId="167" fillId="0" borderId="0" xfId="0" applyFont="1" applyAlignment="1">
      <alignment horizontal="left" vertical="center" wrapText="1"/>
    </xf>
    <xf numFmtId="0" fontId="170" fillId="76" borderId="2" xfId="0" applyFont="1" applyFill="1" applyBorder="1" applyAlignment="1">
      <alignment horizontal="left"/>
    </xf>
    <xf numFmtId="0" fontId="170" fillId="76" borderId="9" xfId="0" applyFont="1" applyFill="1" applyBorder="1" applyAlignment="1">
      <alignment horizontal="left"/>
    </xf>
    <xf numFmtId="0" fontId="12" fillId="6" borderId="0" xfId="0" applyFont="1" applyFill="1" applyAlignment="1">
      <alignment horizontal="left" wrapText="1"/>
    </xf>
    <xf numFmtId="0" fontId="11" fillId="77" borderId="2" xfId="0" applyFont="1" applyFill="1" applyBorder="1" applyAlignment="1">
      <alignment horizontal="left"/>
    </xf>
    <xf numFmtId="0" fontId="11" fillId="77" borderId="10" xfId="0" applyFont="1" applyFill="1" applyBorder="1" applyAlignment="1">
      <alignment horizontal="left"/>
    </xf>
    <xf numFmtId="0" fontId="11" fillId="77" borderId="9" xfId="0" applyFont="1" applyFill="1" applyBorder="1" applyAlignment="1">
      <alignment horizontal="left"/>
    </xf>
    <xf numFmtId="0" fontId="12" fillId="6" borderId="12" xfId="0" applyFont="1" applyFill="1" applyBorder="1" applyAlignment="1">
      <alignment horizontal="left" vertical="top" wrapText="1"/>
    </xf>
    <xf numFmtId="0" fontId="12" fillId="6" borderId="0" xfId="0" applyFont="1" applyFill="1" applyAlignment="1">
      <alignment horizontal="left" vertical="top" wrapText="1"/>
    </xf>
    <xf numFmtId="0" fontId="69" fillId="76" borderId="68" xfId="0" applyFont="1" applyFill="1" applyBorder="1" applyAlignment="1">
      <alignment horizontal="center"/>
    </xf>
    <xf numFmtId="0" fontId="69" fillId="76" borderId="69" xfId="0" applyFont="1" applyFill="1" applyBorder="1" applyAlignment="1">
      <alignment horizontal="center"/>
    </xf>
    <xf numFmtId="0" fontId="69" fillId="76" borderId="88" xfId="0" applyFont="1" applyFill="1" applyBorder="1" applyAlignment="1">
      <alignment horizontal="center"/>
    </xf>
    <xf numFmtId="0" fontId="69" fillId="76" borderId="48" xfId="0" applyFont="1" applyFill="1" applyBorder="1" applyAlignment="1">
      <alignment horizontal="center"/>
    </xf>
    <xf numFmtId="0" fontId="69" fillId="76" borderId="46" xfId="0" applyFont="1" applyFill="1" applyBorder="1" applyAlignment="1">
      <alignment horizontal="center"/>
    </xf>
    <xf numFmtId="0" fontId="69" fillId="76" borderId="47" xfId="0" applyFont="1" applyFill="1" applyBorder="1" applyAlignment="1">
      <alignment horizontal="center"/>
    </xf>
    <xf numFmtId="0" fontId="11" fillId="77" borderId="2" xfId="0" applyFont="1" applyFill="1" applyBorder="1" applyAlignment="1">
      <alignment horizontal="left" vertical="center" wrapText="1"/>
    </xf>
    <xf numFmtId="0" fontId="11" fillId="77" borderId="10" xfId="0" applyFont="1" applyFill="1" applyBorder="1" applyAlignment="1">
      <alignment horizontal="left" vertical="center" wrapText="1"/>
    </xf>
    <xf numFmtId="0" fontId="11" fillId="77" borderId="9" xfId="0" applyFont="1" applyFill="1" applyBorder="1" applyAlignment="1">
      <alignment horizontal="left" vertical="center" wrapText="1"/>
    </xf>
    <xf numFmtId="0" fontId="170" fillId="76" borderId="2" xfId="0" applyFont="1" applyFill="1" applyBorder="1" applyAlignment="1">
      <alignment horizontal="left" vertical="center"/>
    </xf>
    <xf numFmtId="0" fontId="170" fillId="76" borderId="9" xfId="0" applyFont="1" applyFill="1" applyBorder="1" applyAlignment="1">
      <alignment horizontal="left" vertical="center"/>
    </xf>
    <xf numFmtId="0" fontId="11" fillId="77" borderId="2" xfId="0" applyFont="1" applyFill="1" applyBorder="1" applyAlignment="1">
      <alignment vertical="center" wrapText="1"/>
    </xf>
    <xf numFmtId="0" fontId="11" fillId="77" borderId="10" xfId="0" applyFont="1" applyFill="1" applyBorder="1" applyAlignment="1">
      <alignment vertical="center" wrapText="1"/>
    </xf>
    <xf numFmtId="0" fontId="11" fillId="77" borderId="9" xfId="0" applyFont="1" applyFill="1" applyBorder="1" applyAlignment="1">
      <alignment vertical="center" wrapText="1"/>
    </xf>
    <xf numFmtId="0" fontId="69" fillId="76" borderId="90" xfId="0" applyFont="1" applyFill="1" applyBorder="1" applyAlignment="1">
      <alignment horizontal="left" vertical="center" wrapText="1"/>
    </xf>
    <xf numFmtId="0" fontId="69" fillId="76" borderId="91" xfId="0" applyFont="1" applyFill="1" applyBorder="1" applyAlignment="1">
      <alignment horizontal="left" vertical="center" wrapText="1"/>
    </xf>
    <xf numFmtId="0" fontId="69" fillId="76" borderId="7" xfId="0" applyFont="1" applyFill="1" applyBorder="1" applyAlignment="1">
      <alignment horizontal="left" vertical="center" wrapText="1"/>
    </xf>
    <xf numFmtId="0" fontId="69" fillId="76" borderId="4" xfId="0" applyFont="1" applyFill="1" applyBorder="1" applyAlignment="1">
      <alignment horizontal="left" vertical="center" wrapText="1"/>
    </xf>
    <xf numFmtId="0" fontId="69" fillId="76" borderId="1" xfId="0" applyFont="1" applyFill="1" applyBorder="1" applyAlignment="1">
      <alignment horizontal="center" vertical="center" wrapText="1"/>
    </xf>
    <xf numFmtId="0" fontId="69" fillId="76" borderId="2" xfId="0" applyFont="1" applyFill="1" applyBorder="1" applyAlignment="1">
      <alignment horizontal="left" vertical="center" wrapText="1"/>
    </xf>
    <xf numFmtId="0" fontId="69" fillId="76" borderId="9" xfId="0" applyFont="1" applyFill="1" applyBorder="1" applyAlignment="1">
      <alignment horizontal="left" vertical="center" wrapText="1"/>
    </xf>
    <xf numFmtId="0" fontId="0" fillId="6" borderId="1" xfId="0" applyFill="1" applyBorder="1" applyAlignment="1">
      <alignment horizontal="justify" vertical="center" wrapText="1"/>
    </xf>
    <xf numFmtId="0" fontId="0" fillId="6" borderId="1" xfId="0" applyFill="1" applyBorder="1" applyAlignment="1">
      <alignment vertical="center" wrapText="1"/>
    </xf>
    <xf numFmtId="0" fontId="0" fillId="6" borderId="8" xfId="0" applyFill="1" applyBorder="1" applyAlignment="1">
      <alignment horizontal="left" vertical="top" wrapText="1"/>
    </xf>
    <xf numFmtId="0" fontId="0" fillId="6" borderId="14" xfId="0" applyFill="1" applyBorder="1" applyAlignment="1">
      <alignment horizontal="left" vertical="top" wrapText="1"/>
    </xf>
    <xf numFmtId="0" fontId="0" fillId="6" borderId="6" xfId="0" applyFill="1" applyBorder="1" applyAlignment="1">
      <alignment horizontal="left" vertical="top" wrapText="1"/>
    </xf>
    <xf numFmtId="0" fontId="170" fillId="76" borderId="2" xfId="0" applyFont="1" applyFill="1" applyBorder="1" applyAlignment="1">
      <alignment horizontal="center" vertical="center" wrapText="1"/>
    </xf>
    <xf numFmtId="0" fontId="170" fillId="76" borderId="10" xfId="0" applyFont="1" applyFill="1" applyBorder="1" applyAlignment="1">
      <alignment horizontal="center" vertical="center" wrapText="1"/>
    </xf>
    <xf numFmtId="0" fontId="170" fillId="76" borderId="9" xfId="0" applyFont="1" applyFill="1" applyBorder="1" applyAlignment="1">
      <alignment horizontal="center" vertical="center" wrapText="1"/>
    </xf>
    <xf numFmtId="0" fontId="170" fillId="76" borderId="90" xfId="0" applyFont="1" applyFill="1" applyBorder="1" applyAlignment="1">
      <alignment horizontal="center" vertical="center" wrapText="1"/>
    </xf>
    <xf numFmtId="0" fontId="170" fillId="76" borderId="7" xfId="0" applyFont="1" applyFill="1" applyBorder="1" applyAlignment="1">
      <alignment horizontal="center" vertical="center" wrapText="1"/>
    </xf>
    <xf numFmtId="0" fontId="69" fillId="76" borderId="2" xfId="0" applyFont="1" applyFill="1" applyBorder="1" applyAlignment="1">
      <alignment horizontal="left" vertical="center"/>
    </xf>
    <xf numFmtId="0" fontId="69" fillId="76" borderId="9" xfId="0" applyFont="1" applyFill="1" applyBorder="1" applyAlignment="1">
      <alignment horizontal="left" vertical="center"/>
    </xf>
    <xf numFmtId="0" fontId="17" fillId="77" borderId="2" xfId="0" applyFont="1" applyFill="1" applyBorder="1" applyAlignment="1">
      <alignment horizontal="left" vertical="center" wrapText="1"/>
    </xf>
    <xf numFmtId="0" fontId="17" fillId="77" borderId="10" xfId="0" applyFont="1" applyFill="1" applyBorder="1" applyAlignment="1">
      <alignment horizontal="left" vertical="center" wrapText="1"/>
    </xf>
    <xf numFmtId="0" fontId="17" fillId="77" borderId="9"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206" fontId="12" fillId="0" borderId="89" xfId="2892" applyNumberFormat="1" applyFont="1" applyBorder="1" applyAlignment="1">
      <alignment horizontal="left" vertical="center" wrapText="1"/>
    </xf>
    <xf numFmtId="206" fontId="12" fillId="0" borderId="14" xfId="2892" applyNumberFormat="1" applyFont="1" applyBorder="1" applyAlignment="1">
      <alignment horizontal="left" vertical="center" wrapText="1"/>
    </xf>
    <xf numFmtId="206" fontId="12" fillId="0" borderId="6" xfId="2892" applyNumberFormat="1" applyFont="1" applyBorder="1" applyAlignment="1">
      <alignment horizontal="left" vertical="center" wrapText="1"/>
    </xf>
    <xf numFmtId="206" fontId="12" fillId="0" borderId="89" xfId="2892" applyNumberFormat="1" applyFont="1" applyBorder="1" applyAlignment="1">
      <alignment horizontal="center" vertical="center" wrapText="1"/>
    </xf>
    <xf numFmtId="206" fontId="12" fillId="0" borderId="14" xfId="2892" applyNumberFormat="1" applyFont="1" applyBorder="1" applyAlignment="1">
      <alignment horizontal="center" vertical="center" wrapText="1"/>
    </xf>
    <xf numFmtId="206" fontId="12" fillId="0" borderId="6" xfId="2892" applyNumberFormat="1" applyFont="1" applyBorder="1" applyAlignment="1">
      <alignment horizontal="center" vertical="center" wrapText="1"/>
    </xf>
    <xf numFmtId="15" fontId="69" fillId="76" borderId="91" xfId="0" quotePrefix="1" applyNumberFormat="1" applyFont="1" applyFill="1" applyBorder="1" applyAlignment="1">
      <alignment horizontal="center" vertical="center" wrapText="1"/>
    </xf>
    <xf numFmtId="0" fontId="69" fillId="76" borderId="4" xfId="0" applyFont="1" applyFill="1" applyBorder="1" applyAlignment="1">
      <alignment horizontal="center" vertical="center" wrapText="1"/>
    </xf>
    <xf numFmtId="0" fontId="17" fillId="77" borderId="1" xfId="0" applyFont="1" applyFill="1" applyBorder="1" applyAlignment="1">
      <alignment horizontal="left" vertical="center"/>
    </xf>
    <xf numFmtId="0" fontId="11" fillId="77" borderId="1" xfId="0" applyFont="1" applyFill="1" applyBorder="1" applyAlignment="1">
      <alignment horizontal="left" vertical="center"/>
    </xf>
    <xf numFmtId="0" fontId="69" fillId="76" borderId="89" xfId="0" applyFont="1" applyFill="1" applyBorder="1" applyAlignment="1">
      <alignment horizontal="center" vertical="center" wrapText="1"/>
    </xf>
    <xf numFmtId="0" fontId="69" fillId="76" borderId="6" xfId="0" applyFont="1" applyFill="1" applyBorder="1" applyAlignment="1">
      <alignment horizontal="center" vertical="center" wrapText="1"/>
    </xf>
    <xf numFmtId="0" fontId="69" fillId="76" borderId="89" xfId="0" applyFont="1" applyFill="1" applyBorder="1" applyAlignment="1">
      <alignment horizontal="left" vertical="center"/>
    </xf>
    <xf numFmtId="0" fontId="69" fillId="76" borderId="6" xfId="0" applyFont="1" applyFill="1" applyBorder="1" applyAlignment="1">
      <alignment horizontal="left" vertical="center"/>
    </xf>
    <xf numFmtId="0" fontId="69" fillId="76" borderId="14" xfId="0" applyFont="1" applyFill="1" applyBorder="1" applyAlignment="1">
      <alignment horizontal="center" vertical="center" wrapText="1"/>
    </xf>
    <xf numFmtId="0" fontId="69" fillId="76" borderId="89" xfId="0" applyFont="1" applyFill="1" applyBorder="1" applyAlignment="1">
      <alignment horizontal="left" vertical="center" wrapText="1"/>
    </xf>
    <xf numFmtId="0" fontId="69" fillId="76" borderId="14" xfId="0" applyFont="1" applyFill="1" applyBorder="1" applyAlignment="1">
      <alignment horizontal="left" vertical="center" wrapText="1"/>
    </xf>
    <xf numFmtId="0" fontId="69" fillId="76" borderId="6" xfId="0" applyFont="1" applyFill="1" applyBorder="1" applyAlignment="1">
      <alignment horizontal="left" vertical="center" wrapText="1"/>
    </xf>
    <xf numFmtId="0" fontId="69" fillId="76" borderId="90" xfId="80" applyFont="1" applyFill="1" applyBorder="1" applyAlignment="1">
      <alignment horizontal="center" vertical="center" wrapText="1"/>
    </xf>
    <xf numFmtId="0" fontId="69" fillId="76" borderId="91" xfId="80" applyFont="1" applyFill="1" applyBorder="1" applyAlignment="1">
      <alignment horizontal="center" vertical="center" wrapText="1"/>
    </xf>
    <xf numFmtId="0" fontId="69" fillId="76" borderId="7" xfId="80" applyFont="1" applyFill="1" applyBorder="1" applyAlignment="1">
      <alignment horizontal="center" vertical="center" wrapText="1"/>
    </xf>
    <xf numFmtId="0" fontId="69" fillId="76" borderId="4" xfId="80" applyFont="1" applyFill="1" applyBorder="1" applyAlignment="1">
      <alignment horizontal="center" vertical="center" wrapText="1"/>
    </xf>
    <xf numFmtId="0" fontId="69" fillId="76" borderId="92" xfId="80" applyFont="1" applyFill="1" applyBorder="1" applyAlignment="1">
      <alignment horizontal="center" vertical="center" wrapText="1"/>
    </xf>
    <xf numFmtId="0" fontId="69" fillId="76" borderId="12" xfId="80" applyFont="1" applyFill="1" applyBorder="1" applyAlignment="1">
      <alignment horizontal="center" vertical="center" wrapText="1"/>
    </xf>
    <xf numFmtId="0" fontId="69" fillId="76" borderId="5" xfId="80" applyFont="1" applyFill="1" applyBorder="1" applyAlignment="1">
      <alignment horizontal="center" vertical="center" wrapText="1"/>
    </xf>
    <xf numFmtId="0" fontId="69" fillId="76" borderId="2" xfId="0" applyFont="1" applyFill="1" applyBorder="1" applyAlignment="1">
      <alignment horizontal="left"/>
    </xf>
    <xf numFmtId="0" fontId="69" fillId="76" borderId="9" xfId="0" applyFont="1" applyFill="1" applyBorder="1" applyAlignment="1">
      <alignment horizontal="left"/>
    </xf>
    <xf numFmtId="0" fontId="173" fillId="77" borderId="2" xfId="80" applyFont="1" applyFill="1" applyBorder="1" applyAlignment="1">
      <alignment horizontal="left" wrapText="1"/>
    </xf>
    <xf numFmtId="0" fontId="173" fillId="77" borderId="10" xfId="80" applyFont="1" applyFill="1" applyBorder="1" applyAlignment="1">
      <alignment horizontal="left" wrapText="1"/>
    </xf>
    <xf numFmtId="0" fontId="173" fillId="77" borderId="9" xfId="80" applyFont="1" applyFill="1" applyBorder="1" applyAlignment="1">
      <alignment horizontal="left" wrapText="1"/>
    </xf>
    <xf numFmtId="0" fontId="173" fillId="77" borderId="2" xfId="80" applyFont="1" applyFill="1" applyBorder="1" applyAlignment="1">
      <alignment horizontal="left"/>
    </xf>
    <xf numFmtId="0" fontId="173" fillId="77" borderId="10" xfId="80" applyFont="1" applyFill="1" applyBorder="1" applyAlignment="1">
      <alignment horizontal="left"/>
    </xf>
    <xf numFmtId="0" fontId="173" fillId="77" borderId="9" xfId="80" applyFont="1" applyFill="1" applyBorder="1" applyAlignment="1">
      <alignment horizontal="left"/>
    </xf>
    <xf numFmtId="0" fontId="69" fillId="76" borderId="90" xfId="0" applyFont="1" applyFill="1" applyBorder="1" applyAlignment="1">
      <alignment horizontal="left" vertical="center"/>
    </xf>
    <xf numFmtId="0" fontId="69" fillId="76" borderId="91" xfId="0" applyFont="1" applyFill="1" applyBorder="1" applyAlignment="1">
      <alignment horizontal="left" vertical="center"/>
    </xf>
    <xf numFmtId="0" fontId="69" fillId="76" borderId="51" xfId="0" applyFont="1" applyFill="1" applyBorder="1" applyAlignment="1">
      <alignment horizontal="left" vertical="center"/>
    </xf>
    <xf numFmtId="0" fontId="69" fillId="76" borderId="52" xfId="0" applyFont="1" applyFill="1" applyBorder="1" applyAlignment="1">
      <alignment horizontal="left" vertical="center"/>
    </xf>
    <xf numFmtId="0" fontId="69" fillId="76" borderId="1" xfId="0" applyFont="1" applyFill="1" applyBorder="1" applyAlignment="1">
      <alignment horizontal="center"/>
    </xf>
    <xf numFmtId="0" fontId="173" fillId="77" borderId="7" xfId="80" applyFont="1" applyFill="1" applyBorder="1" applyAlignment="1">
      <alignment horizontal="left"/>
    </xf>
    <xf numFmtId="0" fontId="173" fillId="77" borderId="12" xfId="80" applyFont="1" applyFill="1" applyBorder="1" applyAlignment="1">
      <alignment horizontal="left"/>
    </xf>
    <xf numFmtId="0" fontId="173" fillId="77" borderId="4" xfId="80" applyFont="1" applyFill="1" applyBorder="1" applyAlignment="1">
      <alignment horizontal="left"/>
    </xf>
    <xf numFmtId="0" fontId="173" fillId="77" borderId="2" xfId="80" applyFont="1" applyFill="1" applyBorder="1" applyAlignment="1">
      <alignment horizontal="left" vertical="center" wrapText="1"/>
    </xf>
    <xf numFmtId="0" fontId="173" fillId="77" borderId="10" xfId="80" applyFont="1" applyFill="1" applyBorder="1" applyAlignment="1">
      <alignment horizontal="left" vertical="center" wrapText="1"/>
    </xf>
    <xf numFmtId="0" fontId="173" fillId="77" borderId="9" xfId="80" applyFont="1" applyFill="1" applyBorder="1" applyAlignment="1">
      <alignment horizontal="left" vertical="center" wrapText="1"/>
    </xf>
    <xf numFmtId="0" fontId="69" fillId="76" borderId="2" xfId="10" applyFont="1" applyFill="1" applyBorder="1" applyAlignment="1">
      <alignment horizontal="left" vertical="center"/>
    </xf>
    <xf numFmtId="0" fontId="69" fillId="76" borderId="9" xfId="10" applyFont="1" applyFill="1" applyBorder="1" applyAlignment="1">
      <alignment horizontal="left" vertical="center"/>
    </xf>
    <xf numFmtId="0" fontId="0" fillId="6" borderId="1" xfId="0" applyFill="1" applyBorder="1" applyAlignment="1">
      <alignment horizontal="center" vertical="center" wrapText="1"/>
    </xf>
    <xf numFmtId="0" fontId="0" fillId="6" borderId="1" xfId="0" applyFill="1" applyBorder="1" applyAlignment="1">
      <alignment horizontal="left" vertical="top" wrapText="1"/>
    </xf>
    <xf numFmtId="0" fontId="0" fillId="0" borderId="0" xfId="0" applyAlignment="1">
      <alignment horizontal="left" vertical="center" wrapText="1"/>
    </xf>
    <xf numFmtId="0" fontId="173" fillId="77" borderId="90" xfId="80" applyFont="1" applyFill="1" applyBorder="1" applyAlignment="1">
      <alignment horizontal="left" vertical="center" wrapText="1"/>
    </xf>
    <xf numFmtId="0" fontId="173" fillId="77" borderId="92" xfId="80" applyFont="1" applyFill="1" applyBorder="1" applyAlignment="1">
      <alignment horizontal="left" vertical="center" wrapText="1"/>
    </xf>
    <xf numFmtId="0" fontId="69" fillId="76" borderId="1" xfId="80" applyFont="1" applyFill="1" applyBorder="1" applyAlignment="1">
      <alignment horizontal="center" vertical="center" wrapText="1"/>
    </xf>
    <xf numFmtId="0" fontId="69" fillId="76" borderId="2" xfId="80" applyFont="1" applyFill="1" applyBorder="1" applyAlignment="1">
      <alignment horizontal="center" vertical="center" wrapText="1"/>
    </xf>
    <xf numFmtId="0" fontId="69" fillId="76" borderId="10" xfId="80" applyFont="1" applyFill="1" applyBorder="1" applyAlignment="1">
      <alignment horizontal="center" vertical="center" wrapText="1"/>
    </xf>
    <xf numFmtId="0" fontId="69" fillId="76" borderId="9" xfId="80" applyFont="1" applyFill="1" applyBorder="1" applyAlignment="1">
      <alignment horizontal="center" vertical="center" wrapText="1"/>
    </xf>
    <xf numFmtId="0" fontId="170" fillId="76" borderId="2" xfId="145" applyFont="1" applyFill="1" applyBorder="1" applyAlignment="1">
      <alignment horizontal="center" vertical="top"/>
    </xf>
    <xf numFmtId="0" fontId="170" fillId="76" borderId="9" xfId="145" applyFont="1" applyFill="1" applyBorder="1" applyAlignment="1">
      <alignment horizontal="center" vertical="top"/>
    </xf>
    <xf numFmtId="0" fontId="69" fillId="76" borderId="90" xfId="0" applyFont="1" applyFill="1" applyBorder="1" applyAlignment="1">
      <alignment horizontal="center" vertical="center" wrapText="1"/>
    </xf>
    <xf numFmtId="0" fontId="69" fillId="76" borderId="7" xfId="0" applyFont="1" applyFill="1" applyBorder="1" applyAlignment="1">
      <alignment horizontal="center" vertical="center" wrapText="1"/>
    </xf>
    <xf numFmtId="0" fontId="69" fillId="76" borderId="2" xfId="80" applyFont="1" applyFill="1" applyBorder="1" applyAlignment="1">
      <alignment vertical="center"/>
    </xf>
    <xf numFmtId="0" fontId="69" fillId="76" borderId="90" xfId="0" applyFont="1" applyFill="1" applyBorder="1" applyAlignment="1">
      <alignment vertical="center"/>
    </xf>
    <xf numFmtId="0" fontId="69" fillId="76" borderId="2" xfId="0" applyFont="1" applyFill="1" applyBorder="1" applyAlignment="1">
      <alignment horizontal="center" vertical="center" wrapText="1"/>
    </xf>
    <xf numFmtId="0" fontId="0" fillId="6" borderId="0" xfId="0" applyFill="1" applyAlignment="1">
      <alignment horizontal="left"/>
    </xf>
    <xf numFmtId="0" fontId="175" fillId="76" borderId="1" xfId="80" applyFont="1" applyFill="1" applyBorder="1" applyAlignment="1">
      <alignment horizontal="left"/>
    </xf>
    <xf numFmtId="0" fontId="19" fillId="6" borderId="1"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19" fillId="6" borderId="1" xfId="0" applyFont="1" applyFill="1" applyBorder="1" applyAlignment="1">
      <alignment horizontal="center" vertical="center"/>
    </xf>
    <xf numFmtId="0" fontId="0" fillId="6" borderId="8" xfId="0" applyFill="1" applyBorder="1" applyAlignment="1">
      <alignment horizontal="left" vertical="center"/>
    </xf>
    <xf numFmtId="0" fontId="0" fillId="6" borderId="6" xfId="0" applyFill="1" applyBorder="1" applyAlignment="1">
      <alignment horizontal="left" vertical="center"/>
    </xf>
    <xf numFmtId="0" fontId="0" fillId="6" borderId="8" xfId="0" applyFill="1" applyBorder="1" applyAlignment="1">
      <alignment horizontal="left" vertical="center" wrapText="1"/>
    </xf>
    <xf numFmtId="0" fontId="0" fillId="6" borderId="6" xfId="0" applyFill="1" applyBorder="1" applyAlignment="1">
      <alignment horizontal="left" vertical="center" wrapText="1"/>
    </xf>
    <xf numFmtId="0" fontId="69" fillId="76" borderId="1" xfId="80" applyFont="1" applyFill="1" applyBorder="1" applyAlignment="1">
      <alignment horizontal="left"/>
    </xf>
    <xf numFmtId="0" fontId="0" fillId="6" borderId="89" xfId="0" applyFill="1" applyBorder="1" applyAlignment="1">
      <alignment horizontal="left" vertical="center" wrapText="1"/>
    </xf>
    <xf numFmtId="0" fontId="12" fillId="6" borderId="8" xfId="0" applyFont="1" applyFill="1" applyBorder="1" applyAlignment="1">
      <alignment horizontal="left" wrapText="1"/>
    </xf>
    <xf numFmtId="0" fontId="12" fillId="6" borderId="6" xfId="0" applyFont="1" applyFill="1" applyBorder="1" applyAlignment="1">
      <alignment horizontal="left" wrapText="1"/>
    </xf>
    <xf numFmtId="49" fontId="41" fillId="6" borderId="0" xfId="0" applyNumberFormat="1" applyFont="1" applyFill="1" applyAlignment="1">
      <alignment vertical="center" wrapText="1"/>
    </xf>
    <xf numFmtId="49" fontId="35" fillId="6" borderId="0" xfId="0" applyNumberFormat="1" applyFont="1" applyFill="1" applyAlignment="1">
      <alignment horizontal="justify" vertical="center" wrapText="1"/>
    </xf>
    <xf numFmtId="49" fontId="36" fillId="0" borderId="0" xfId="0" applyNumberFormat="1" applyFont="1" applyAlignment="1">
      <alignment horizontal="justify" vertical="center" wrapText="1"/>
    </xf>
    <xf numFmtId="49" fontId="37" fillId="6" borderId="0" xfId="0" applyNumberFormat="1" applyFont="1" applyFill="1" applyAlignment="1">
      <alignment horizontal="justify" vertical="center" wrapText="1"/>
    </xf>
    <xf numFmtId="49" fontId="35" fillId="0" borderId="0" xfId="0" applyNumberFormat="1" applyFont="1" applyAlignment="1">
      <alignment horizontal="justify" vertical="center" wrapText="1"/>
    </xf>
    <xf numFmtId="49" fontId="37" fillId="0" borderId="0" xfId="0" applyNumberFormat="1" applyFont="1" applyAlignment="1">
      <alignment horizontal="justify" vertical="center" wrapText="1"/>
    </xf>
    <xf numFmtId="49" fontId="36" fillId="6" borderId="0" xfId="0" applyNumberFormat="1" applyFont="1" applyFill="1" applyAlignment="1">
      <alignment horizontal="justify" vertical="center" wrapText="1"/>
    </xf>
    <xf numFmtId="49" fontId="41" fillId="0" borderId="0" xfId="0" applyNumberFormat="1" applyFont="1" applyAlignment="1">
      <alignment vertical="center" wrapText="1"/>
    </xf>
    <xf numFmtId="49" fontId="41" fillId="6" borderId="0" xfId="0" applyNumberFormat="1" applyFont="1" applyFill="1" applyAlignment="1"/>
    <xf numFmtId="49" fontId="69" fillId="76" borderId="5" xfId="0" applyNumberFormat="1" applyFont="1" applyFill="1" applyBorder="1" applyAlignment="1">
      <alignment horizontal="center" vertical="center" wrapText="1"/>
    </xf>
    <xf numFmtId="49" fontId="69" fillId="76" borderId="4" xfId="0" applyNumberFormat="1" applyFont="1" applyFill="1" applyBorder="1" applyAlignment="1">
      <alignment horizontal="center" vertical="center" wrapText="1"/>
    </xf>
    <xf numFmtId="49" fontId="69" fillId="76" borderId="92" xfId="0" applyNumberFormat="1" applyFont="1" applyFill="1" applyBorder="1" applyAlignment="1">
      <alignment horizontal="center" vertical="center" wrapText="1"/>
    </xf>
    <xf numFmtId="49" fontId="69" fillId="76" borderId="0" xfId="0" applyNumberFormat="1" applyFont="1" applyFill="1" applyAlignment="1">
      <alignment horizontal="center" vertical="center" wrapText="1"/>
    </xf>
    <xf numFmtId="49" fontId="69" fillId="76" borderId="12" xfId="0" applyNumberFormat="1" applyFont="1" applyFill="1" applyBorder="1" applyAlignment="1">
      <alignment horizontal="center" vertical="center" wrapText="1"/>
    </xf>
    <xf numFmtId="49" fontId="69" fillId="76" borderId="2" xfId="0" applyNumberFormat="1" applyFont="1" applyFill="1" applyBorder="1" applyAlignment="1">
      <alignment horizontal="center" vertical="center" wrapText="1"/>
    </xf>
    <xf numFmtId="49" fontId="69" fillId="76" borderId="9" xfId="0" applyNumberFormat="1" applyFont="1" applyFill="1" applyBorder="1" applyAlignment="1">
      <alignment horizontal="center" vertical="center" wrapText="1"/>
    </xf>
    <xf numFmtId="49" fontId="69" fillId="76" borderId="89" xfId="0" applyNumberFormat="1" applyFont="1" applyFill="1" applyBorder="1" applyAlignment="1">
      <alignment horizontal="center" vertical="center" wrapText="1"/>
    </xf>
    <xf numFmtId="49" fontId="69" fillId="76" borderId="6" xfId="0" applyNumberFormat="1" applyFont="1" applyFill="1" applyBorder="1" applyAlignment="1">
      <alignment horizontal="center" vertical="center" wrapText="1"/>
    </xf>
    <xf numFmtId="49" fontId="69" fillId="76" borderId="90" xfId="0" applyNumberFormat="1" applyFont="1" applyFill="1" applyBorder="1" applyAlignment="1">
      <alignment horizontal="left" vertical="center" wrapText="1"/>
    </xf>
    <xf numFmtId="49" fontId="69" fillId="76" borderId="91" xfId="0" applyNumberFormat="1" applyFont="1" applyFill="1" applyBorder="1" applyAlignment="1">
      <alignment horizontal="left" vertical="center" wrapText="1"/>
    </xf>
    <xf numFmtId="49" fontId="69" fillId="76" borderId="3" xfId="0" applyNumberFormat="1" applyFont="1" applyFill="1" applyBorder="1" applyAlignment="1">
      <alignment horizontal="left" vertical="center" wrapText="1"/>
    </xf>
    <xf numFmtId="49" fontId="69" fillId="76" borderId="5" xfId="0" applyNumberFormat="1" applyFont="1" applyFill="1" applyBorder="1" applyAlignment="1">
      <alignment horizontal="left" vertical="center" wrapText="1"/>
    </xf>
    <xf numFmtId="49" fontId="69" fillId="76" borderId="7" xfId="0" applyNumberFormat="1" applyFont="1" applyFill="1" applyBorder="1" applyAlignment="1">
      <alignment horizontal="left" vertical="center" wrapText="1"/>
    </xf>
    <xf numFmtId="49" fontId="69" fillId="76" borderId="4" xfId="0" applyNumberFormat="1" applyFont="1" applyFill="1" applyBorder="1" applyAlignment="1">
      <alignment horizontal="left" vertical="center" wrapText="1"/>
    </xf>
    <xf numFmtId="49" fontId="69" fillId="76" borderId="10" xfId="0" applyNumberFormat="1" applyFont="1" applyFill="1" applyBorder="1" applyAlignment="1">
      <alignment horizontal="center" vertical="center" wrapText="1"/>
    </xf>
    <xf numFmtId="49" fontId="69" fillId="76" borderId="90" xfId="0" applyNumberFormat="1" applyFont="1" applyFill="1" applyBorder="1" applyAlignment="1">
      <alignment horizontal="center" vertical="center" wrapText="1"/>
    </xf>
    <xf numFmtId="0" fontId="188" fillId="76" borderId="1" xfId="80" applyFont="1" applyFill="1" applyBorder="1" applyAlignment="1">
      <alignment horizontal="center"/>
    </xf>
    <xf numFmtId="0" fontId="188" fillId="76" borderId="90" xfId="80" applyFont="1" applyFill="1" applyBorder="1" applyAlignment="1">
      <alignment horizontal="left" vertical="center"/>
    </xf>
    <xf numFmtId="0" fontId="188" fillId="76" borderId="91" xfId="80" applyFont="1" applyFill="1" applyBorder="1" applyAlignment="1">
      <alignment horizontal="left" vertical="center"/>
    </xf>
    <xf numFmtId="0" fontId="188" fillId="76" borderId="7" xfId="80" applyFont="1" applyFill="1" applyBorder="1" applyAlignment="1">
      <alignment horizontal="left" vertical="center"/>
    </xf>
    <xf numFmtId="0" fontId="188" fillId="76" borderId="4" xfId="80" applyFont="1" applyFill="1" applyBorder="1" applyAlignment="1">
      <alignment horizontal="left" vertical="center"/>
    </xf>
    <xf numFmtId="49" fontId="168" fillId="0" borderId="0" xfId="0" applyNumberFormat="1" applyFont="1" applyAlignment="1">
      <alignment horizontal="left" vertical="center" wrapText="1"/>
    </xf>
    <xf numFmtId="49" fontId="69" fillId="76" borderId="2" xfId="0" applyNumberFormat="1" applyFont="1" applyFill="1" applyBorder="1" applyAlignment="1">
      <alignment horizontal="left" vertical="center"/>
    </xf>
    <xf numFmtId="49" fontId="69" fillId="76" borderId="9" xfId="0" applyNumberFormat="1" applyFont="1" applyFill="1" applyBorder="1" applyAlignment="1">
      <alignment horizontal="left" vertical="center"/>
    </xf>
    <xf numFmtId="49" fontId="35" fillId="0" borderId="0" xfId="0" applyNumberFormat="1" applyFont="1" applyAlignment="1">
      <alignment horizontal="justify" vertical="center"/>
    </xf>
    <xf numFmtId="0" fontId="27" fillId="0" borderId="0" xfId="0" applyFont="1" applyAlignment="1">
      <alignment vertical="center"/>
    </xf>
    <xf numFmtId="0" fontId="44" fillId="0" borderId="0" xfId="0" applyFont="1" applyAlignment="1">
      <alignment horizontal="justify" vertical="center" wrapText="1"/>
    </xf>
    <xf numFmtId="0" fontId="27" fillId="0" borderId="0" xfId="0" applyFont="1" applyAlignment="1">
      <alignment horizontal="justify" vertical="center"/>
    </xf>
    <xf numFmtId="0" fontId="43" fillId="0" borderId="0" xfId="0" applyFont="1" applyAlignment="1">
      <alignment horizontal="justify" vertical="center"/>
    </xf>
    <xf numFmtId="0" fontId="43" fillId="0" borderId="0" xfId="0" applyFont="1" applyAlignment="1">
      <alignment horizontal="justify" vertical="center" wrapText="1"/>
    </xf>
    <xf numFmtId="0" fontId="42" fillId="0" borderId="0" xfId="0" applyFont="1" applyAlignment="1"/>
    <xf numFmtId="0" fontId="69" fillId="76" borderId="3" xfId="0" applyFont="1" applyFill="1" applyBorder="1" applyAlignment="1">
      <alignment horizontal="left" vertical="center"/>
    </xf>
    <xf numFmtId="0" fontId="69" fillId="76" borderId="5" xfId="0" applyFont="1" applyFill="1" applyBorder="1" applyAlignment="1">
      <alignment horizontal="left" vertical="center"/>
    </xf>
    <xf numFmtId="0" fontId="69" fillId="76" borderId="7" xfId="0" applyFont="1" applyFill="1" applyBorder="1" applyAlignment="1">
      <alignment horizontal="left" vertical="center"/>
    </xf>
    <xf numFmtId="0" fontId="69" fillId="76" borderId="4" xfId="0" applyFont="1" applyFill="1" applyBorder="1" applyAlignment="1">
      <alignment horizontal="left" vertical="center"/>
    </xf>
    <xf numFmtId="0" fontId="69" fillId="76" borderId="0" xfId="0" applyFont="1" applyFill="1" applyAlignment="1">
      <alignment horizontal="center" vertical="center"/>
    </xf>
    <xf numFmtId="0" fontId="44" fillId="0" borderId="0" xfId="0" applyFont="1" applyAlignment="1">
      <alignment horizontal="justify" vertical="center"/>
    </xf>
    <xf numFmtId="0" fontId="69" fillId="76" borderId="10" xfId="0" applyFont="1" applyFill="1" applyBorder="1" applyAlignment="1">
      <alignment horizontal="left" vertical="center"/>
    </xf>
    <xf numFmtId="49" fontId="69" fillId="76" borderId="64" xfId="0" applyNumberFormat="1" applyFont="1" applyFill="1" applyBorder="1" applyAlignment="1">
      <alignment horizontal="center" vertical="center"/>
    </xf>
    <xf numFmtId="49" fontId="69" fillId="76" borderId="53" xfId="0" applyNumberFormat="1" applyFont="1" applyFill="1" applyBorder="1" applyAlignment="1">
      <alignment horizontal="center" vertical="center"/>
    </xf>
    <xf numFmtId="49" fontId="69" fillId="76" borderId="55" xfId="0" applyNumberFormat="1" applyFont="1" applyFill="1" applyBorder="1" applyAlignment="1">
      <alignment horizontal="center" vertical="center"/>
    </xf>
    <xf numFmtId="49" fontId="69" fillId="76" borderId="66" xfId="0" applyNumberFormat="1" applyFont="1" applyFill="1" applyBorder="1" applyAlignment="1">
      <alignment horizontal="center" vertical="center"/>
    </xf>
    <xf numFmtId="49" fontId="69" fillId="76" borderId="54" xfId="0" applyNumberFormat="1" applyFont="1" applyFill="1" applyBorder="1" applyAlignment="1">
      <alignment horizontal="center" vertical="center" wrapText="1"/>
    </xf>
    <xf numFmtId="49" fontId="69" fillId="76" borderId="53" xfId="0" applyNumberFormat="1" applyFont="1" applyFill="1" applyBorder="1" applyAlignment="1">
      <alignment horizontal="center" vertical="center" wrapText="1"/>
    </xf>
    <xf numFmtId="49" fontId="69" fillId="76" borderId="55" xfId="0" applyNumberFormat="1" applyFont="1" applyFill="1" applyBorder="1" applyAlignment="1">
      <alignment horizontal="center" vertical="center" wrapText="1"/>
    </xf>
    <xf numFmtId="49" fontId="69" fillId="76" borderId="90" xfId="0" applyNumberFormat="1" applyFont="1" applyFill="1" applyBorder="1" applyAlignment="1">
      <alignment horizontal="left" vertical="center"/>
    </xf>
    <xf numFmtId="49" fontId="69" fillId="76" borderId="91" xfId="0" applyNumberFormat="1" applyFont="1" applyFill="1" applyBorder="1" applyAlignment="1">
      <alignment horizontal="left" vertical="center"/>
    </xf>
    <xf numFmtId="49" fontId="69" fillId="76" borderId="3" xfId="0" applyNumberFormat="1" applyFont="1" applyFill="1" applyBorder="1" applyAlignment="1">
      <alignment horizontal="left" vertical="center"/>
    </xf>
    <xf numFmtId="49" fontId="69" fillId="76" borderId="5" xfId="0" applyNumberFormat="1" applyFont="1" applyFill="1" applyBorder="1" applyAlignment="1">
      <alignment horizontal="left" vertical="center"/>
    </xf>
    <xf numFmtId="49" fontId="69" fillId="76" borderId="7" xfId="0" applyNumberFormat="1" applyFont="1" applyFill="1" applyBorder="1" applyAlignment="1">
      <alignment horizontal="left" vertical="center"/>
    </xf>
    <xf numFmtId="49" fontId="69" fillId="76" borderId="4" xfId="0" applyNumberFormat="1" applyFont="1" applyFill="1" applyBorder="1" applyAlignment="1">
      <alignment horizontal="left" vertical="center"/>
    </xf>
    <xf numFmtId="0" fontId="69" fillId="76" borderId="66" xfId="0" applyFont="1" applyFill="1" applyBorder="1" applyAlignment="1">
      <alignment horizontal="center" vertical="center" wrapText="1"/>
    </xf>
    <xf numFmtId="0" fontId="69" fillId="76" borderId="53" xfId="0" applyFont="1" applyFill="1" applyBorder="1" applyAlignment="1">
      <alignment horizontal="center" vertical="center" wrapText="1"/>
    </xf>
    <xf numFmtId="0" fontId="69" fillId="76" borderId="63" xfId="0" applyFont="1" applyFill="1" applyBorder="1" applyAlignment="1">
      <alignment horizontal="center" vertical="center" wrapText="1"/>
    </xf>
    <xf numFmtId="0" fontId="69" fillId="76" borderId="64" xfId="0" applyFont="1" applyFill="1" applyBorder="1" applyAlignment="1">
      <alignment horizontal="center" vertical="center" wrapText="1"/>
    </xf>
    <xf numFmtId="0" fontId="69" fillId="76" borderId="54" xfId="0" applyFont="1" applyFill="1" applyBorder="1" applyAlignment="1">
      <alignment horizontal="center" vertical="center"/>
    </xf>
    <xf numFmtId="0" fontId="69" fillId="76" borderId="53" xfId="0" applyFont="1" applyFill="1" applyBorder="1" applyAlignment="1">
      <alignment horizontal="center" vertical="center"/>
    </xf>
    <xf numFmtId="186" fontId="12" fillId="74" borderId="54" xfId="0" applyNumberFormat="1" applyFont="1" applyFill="1" applyBorder="1" applyAlignment="1">
      <alignment horizontal="center" vertical="center"/>
    </xf>
    <xf numFmtId="186" fontId="12" fillId="74" borderId="65" xfId="0" applyNumberFormat="1" applyFont="1" applyFill="1" applyBorder="1" applyAlignment="1">
      <alignment horizontal="center" vertical="center"/>
    </xf>
    <xf numFmtId="186" fontId="12" fillId="74" borderId="60" xfId="0" applyNumberFormat="1" applyFont="1" applyFill="1" applyBorder="1" applyAlignment="1">
      <alignment horizontal="center" vertical="center"/>
    </xf>
    <xf numFmtId="0" fontId="12" fillId="6" borderId="53" xfId="0" applyFont="1" applyFill="1" applyBorder="1" applyAlignment="1">
      <alignment horizontal="center" vertical="center" wrapText="1"/>
    </xf>
    <xf numFmtId="204" fontId="23" fillId="6" borderId="54" xfId="0" applyNumberFormat="1" applyFont="1" applyFill="1" applyBorder="1" applyAlignment="1">
      <alignment horizontal="right" vertical="center" wrapText="1"/>
    </xf>
    <xf numFmtId="204" fontId="23" fillId="6" borderId="60" xfId="0" applyNumberFormat="1" applyFont="1" applyFill="1" applyBorder="1" applyAlignment="1">
      <alignment horizontal="right" vertical="center" wrapText="1"/>
    </xf>
    <xf numFmtId="204" fontId="23" fillId="6" borderId="57" xfId="0" applyNumberFormat="1" applyFont="1" applyFill="1" applyBorder="1" applyAlignment="1">
      <alignment horizontal="right" vertical="center" wrapText="1"/>
    </xf>
    <xf numFmtId="204" fontId="23" fillId="6" borderId="53" xfId="0" applyNumberFormat="1" applyFont="1" applyFill="1" applyBorder="1" applyAlignment="1">
      <alignment horizontal="right" vertical="center" wrapText="1"/>
    </xf>
    <xf numFmtId="204" fontId="12" fillId="6" borderId="53" xfId="0" applyNumberFormat="1" applyFont="1" applyFill="1" applyBorder="1" applyAlignment="1">
      <alignment horizontal="center" vertical="center" wrapText="1"/>
    </xf>
    <xf numFmtId="204" fontId="23" fillId="6" borderId="65" xfId="0" applyNumberFormat="1" applyFont="1" applyFill="1" applyBorder="1" applyAlignment="1">
      <alignment horizontal="right" vertical="center" wrapText="1"/>
    </xf>
    <xf numFmtId="49" fontId="69" fillId="76" borderId="63" xfId="0" applyNumberFormat="1" applyFont="1" applyFill="1" applyBorder="1" applyAlignment="1">
      <alignment horizontal="center" vertical="center"/>
    </xf>
    <xf numFmtId="49" fontId="69" fillId="76" borderId="65" xfId="0" applyNumberFormat="1" applyFont="1" applyFill="1" applyBorder="1" applyAlignment="1">
      <alignment horizontal="center" vertical="center"/>
    </xf>
    <xf numFmtId="49" fontId="69" fillId="76" borderId="60" xfId="0" applyNumberFormat="1" applyFont="1" applyFill="1" applyBorder="1" applyAlignment="1">
      <alignment horizontal="center" vertical="center"/>
    </xf>
    <xf numFmtId="49" fontId="69" fillId="76" borderId="65" xfId="0" applyNumberFormat="1" applyFont="1" applyFill="1" applyBorder="1" applyAlignment="1">
      <alignment horizontal="center" vertical="center" wrapText="1"/>
    </xf>
    <xf numFmtId="49" fontId="69" fillId="76" borderId="60" xfId="0" applyNumberFormat="1" applyFont="1" applyFill="1" applyBorder="1" applyAlignment="1">
      <alignment horizontal="center" vertical="center" wrapText="1"/>
    </xf>
    <xf numFmtId="204" fontId="23" fillId="6" borderId="93" xfId="0" applyNumberFormat="1" applyFont="1" applyFill="1" applyBorder="1" applyAlignment="1">
      <alignment horizontal="right" vertical="center" wrapText="1"/>
    </xf>
    <xf numFmtId="208" fontId="12" fillId="74" borderId="54" xfId="0" applyNumberFormat="1" applyFont="1" applyFill="1" applyBorder="1" applyAlignment="1">
      <alignment horizontal="center" vertical="center"/>
    </xf>
    <xf numFmtId="0" fontId="37" fillId="6" borderId="0" xfId="0" applyFont="1" applyFill="1" applyAlignment="1">
      <alignment horizontal="justify" vertical="center" wrapText="1"/>
    </xf>
    <xf numFmtId="0" fontId="69" fillId="76" borderId="1" xfId="0" applyFont="1" applyFill="1" applyBorder="1" applyAlignment="1">
      <alignment horizontal="center" vertical="center"/>
    </xf>
    <xf numFmtId="0" fontId="35" fillId="6" borderId="0" xfId="0" applyFont="1" applyFill="1" applyAlignment="1">
      <alignment horizontal="justify" vertical="center"/>
    </xf>
    <xf numFmtId="0" fontId="186" fillId="6" borderId="0" xfId="0" applyFont="1" applyFill="1" applyAlignment="1">
      <alignment horizontal="justify" vertical="center" wrapText="1"/>
    </xf>
    <xf numFmtId="0" fontId="12" fillId="6" borderId="0" xfId="0" applyFont="1" applyFill="1" applyAlignment="1">
      <alignment vertical="center" wrapText="1"/>
    </xf>
    <xf numFmtId="0" fontId="176" fillId="76" borderId="90" xfId="80" applyFont="1" applyFill="1" applyBorder="1" applyAlignment="1">
      <alignment horizontal="center" vertical="center" wrapText="1"/>
    </xf>
    <xf numFmtId="0" fontId="176" fillId="76" borderId="91" xfId="80" applyFont="1" applyFill="1" applyBorder="1" applyAlignment="1">
      <alignment horizontal="center" vertical="center" wrapText="1"/>
    </xf>
    <xf numFmtId="0" fontId="176" fillId="76" borderId="7" xfId="80" applyFont="1" applyFill="1" applyBorder="1" applyAlignment="1">
      <alignment horizontal="center" vertical="center" wrapText="1"/>
    </xf>
    <xf numFmtId="0" fontId="176" fillId="76" borderId="4" xfId="80" applyFont="1" applyFill="1" applyBorder="1" applyAlignment="1">
      <alignment horizontal="center" vertical="center" wrapText="1"/>
    </xf>
    <xf numFmtId="0" fontId="176" fillId="76" borderId="2" xfId="80" applyFont="1" applyFill="1" applyBorder="1" applyAlignment="1">
      <alignment horizontal="center" vertical="center" wrapText="1"/>
    </xf>
    <xf numFmtId="0" fontId="176" fillId="76" borderId="9" xfId="80" applyFont="1" applyFill="1" applyBorder="1" applyAlignment="1">
      <alignment horizontal="center" vertical="center" wrapText="1"/>
    </xf>
    <xf numFmtId="0" fontId="12" fillId="6" borderId="1" xfId="0" quotePrefix="1" applyFont="1" applyFill="1" applyBorder="1" applyAlignment="1">
      <alignment horizontal="center" vertical="center"/>
    </xf>
    <xf numFmtId="0" fontId="12" fillId="6" borderId="1" xfId="0" applyFont="1" applyFill="1" applyBorder="1" applyAlignment="1">
      <alignment horizontal="center" vertical="center"/>
    </xf>
    <xf numFmtId="186" fontId="0" fillId="0" borderId="8" xfId="0" applyNumberFormat="1" applyBorder="1" applyAlignment="1">
      <alignment horizontal="center" vertical="center"/>
    </xf>
    <xf numFmtId="186" fontId="0" fillId="0" borderId="6" xfId="0" applyNumberFormat="1" applyBorder="1" applyAlignment="1">
      <alignment horizontal="center" vertical="center"/>
    </xf>
    <xf numFmtId="202" fontId="23" fillId="0" borderId="89" xfId="2892" applyNumberFormat="1" applyFont="1" applyBorder="1" applyAlignment="1">
      <alignment horizontal="center" vertical="center" wrapText="1"/>
    </xf>
    <xf numFmtId="202" fontId="23" fillId="0" borderId="6" xfId="2892" applyNumberFormat="1" applyFont="1" applyBorder="1" applyAlignment="1">
      <alignment horizontal="center" vertical="center" wrapText="1"/>
    </xf>
    <xf numFmtId="1" fontId="12" fillId="6" borderId="89" xfId="0" applyNumberFormat="1" applyFont="1" applyFill="1" applyBorder="1" applyAlignment="1">
      <alignment vertical="center" wrapText="1"/>
    </xf>
    <xf numFmtId="1" fontId="12" fillId="6" borderId="6" xfId="0" applyNumberFormat="1" applyFont="1" applyFill="1" applyBorder="1" applyAlignment="1">
      <alignment vertical="center" wrapText="1"/>
    </xf>
    <xf numFmtId="202" fontId="12" fillId="73" borderId="89" xfId="2892" applyNumberFormat="1" applyFont="1" applyFill="1" applyBorder="1" applyAlignment="1">
      <alignment horizontal="center" vertical="center" wrapText="1"/>
    </xf>
    <xf numFmtId="202" fontId="12" fillId="73" borderId="6" xfId="2892" applyNumberFormat="1" applyFont="1" applyFill="1" applyBorder="1" applyAlignment="1">
      <alignment horizontal="center" vertical="center" wrapText="1"/>
    </xf>
    <xf numFmtId="0" fontId="12" fillId="6" borderId="3" xfId="0" applyFont="1" applyFill="1" applyBorder="1" applyAlignment="1">
      <alignment vertical="center" wrapText="1"/>
    </xf>
    <xf numFmtId="0" fontId="12" fillId="6" borderId="1" xfId="0" applyFont="1" applyFill="1" applyBorder="1" applyAlignment="1">
      <alignment horizontal="left" vertical="center" wrapText="1"/>
    </xf>
    <xf numFmtId="186" fontId="12" fillId="6" borderId="8" xfId="0" applyNumberFormat="1" applyFont="1" applyFill="1" applyBorder="1" applyAlignment="1">
      <alignment horizontal="center" wrapText="1"/>
    </xf>
    <xf numFmtId="186" fontId="12" fillId="6" borderId="94" xfId="0" applyNumberFormat="1" applyFont="1" applyFill="1" applyBorder="1" applyAlignment="1">
      <alignment horizontal="center" wrapText="1"/>
    </xf>
    <xf numFmtId="0" fontId="12" fillId="6" borderId="89"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12" fillId="6" borderId="1" xfId="0" applyFont="1" applyFill="1" applyBorder="1" applyAlignment="1">
      <alignment horizontal="left" vertical="center"/>
    </xf>
    <xf numFmtId="0" fontId="35" fillId="6" borderId="0" xfId="0" applyFont="1" applyFill="1" applyAlignment="1">
      <alignment vertical="center"/>
    </xf>
    <xf numFmtId="0" fontId="41" fillId="6" borderId="0" xfId="0" applyFont="1" applyFill="1" applyAlignment="1">
      <alignment vertical="top" wrapText="1"/>
    </xf>
    <xf numFmtId="0" fontId="37" fillId="6" borderId="0" xfId="0" applyFont="1" applyFill="1" applyAlignment="1">
      <alignment horizontal="left" vertical="center" wrapText="1"/>
    </xf>
    <xf numFmtId="0" fontId="69" fillId="76" borderId="61" xfId="0" applyFont="1" applyFill="1" applyBorder="1" applyAlignment="1">
      <alignment horizontal="center" vertical="center" wrapText="1"/>
    </xf>
    <xf numFmtId="0" fontId="69" fillId="76" borderId="9" xfId="82" applyFont="1" applyFill="1" applyBorder="1" applyAlignment="1">
      <alignment horizontal="center" vertical="center" wrapText="1"/>
    </xf>
    <xf numFmtId="0" fontId="69" fillId="76" borderId="1" xfId="82" applyFont="1" applyFill="1" applyBorder="1" applyAlignment="1">
      <alignment horizontal="center" vertical="center" wrapText="1"/>
    </xf>
    <xf numFmtId="0" fontId="69" fillId="76" borderId="2" xfId="82" applyFont="1" applyFill="1" applyBorder="1" applyAlignment="1">
      <alignment horizontal="center" vertical="center" wrapText="1"/>
    </xf>
    <xf numFmtId="0" fontId="176" fillId="76" borderId="1" xfId="82" applyFont="1" applyFill="1" applyBorder="1" applyAlignment="1">
      <alignment horizontal="center" vertical="center" wrapText="1"/>
    </xf>
    <xf numFmtId="9" fontId="176" fillId="76" borderId="1" xfId="82" applyNumberFormat="1" applyFont="1" applyFill="1" applyBorder="1" applyAlignment="1">
      <alignment horizontal="center" vertical="center" wrapText="1"/>
    </xf>
    <xf numFmtId="0" fontId="69" fillId="76" borderId="2" xfId="0" applyFont="1" applyFill="1" applyBorder="1" applyAlignment="1">
      <alignment horizontal="center"/>
    </xf>
    <xf numFmtId="0" fontId="69" fillId="76" borderId="10" xfId="0" applyFont="1" applyFill="1" applyBorder="1" applyAlignment="1">
      <alignment horizontal="center"/>
    </xf>
    <xf numFmtId="0" fontId="69" fillId="76" borderId="9" xfId="0" applyFont="1" applyFill="1" applyBorder="1" applyAlignment="1">
      <alignment horizontal="center"/>
    </xf>
    <xf numFmtId="0" fontId="69" fillId="76" borderId="89" xfId="0" applyFont="1" applyFill="1" applyBorder="1" applyAlignment="1">
      <alignment horizontal="center" vertical="center"/>
    </xf>
    <xf numFmtId="0" fontId="69" fillId="76" borderId="6" xfId="0" applyFont="1" applyFill="1" applyBorder="1" applyAlignment="1">
      <alignment horizontal="center" vertical="center"/>
    </xf>
    <xf numFmtId="0" fontId="69" fillId="76" borderId="9" xfId="0" applyFont="1" applyFill="1" applyBorder="1" applyAlignment="1">
      <alignment horizontal="center" vertical="center" wrapText="1"/>
    </xf>
    <xf numFmtId="0" fontId="69" fillId="76" borderId="10" xfId="0" applyFont="1" applyFill="1" applyBorder="1" applyAlignment="1">
      <alignment horizontal="center" vertical="center" wrapText="1"/>
    </xf>
    <xf numFmtId="0" fontId="69" fillId="76" borderId="14" xfId="0" applyFont="1" applyFill="1" applyBorder="1" applyAlignment="1">
      <alignment horizontal="left" vertical="center"/>
    </xf>
    <xf numFmtId="0" fontId="0" fillId="0" borderId="0" xfId="0" applyAlignment="1"/>
    <xf numFmtId="0" fontId="69" fillId="76" borderId="1" xfId="9" applyFont="1" applyFill="1" applyBorder="1" applyAlignment="1">
      <alignment horizontal="center" vertical="center" wrapText="1"/>
    </xf>
    <xf numFmtId="0" fontId="69" fillId="76" borderId="89" xfId="9" applyFont="1" applyFill="1" applyBorder="1" applyAlignment="1">
      <alignment horizontal="center" vertical="center" wrapText="1"/>
    </xf>
    <xf numFmtId="0" fontId="69" fillId="76" borderId="6" xfId="9" applyFont="1" applyFill="1" applyBorder="1" applyAlignment="1">
      <alignment horizontal="center" vertical="center" wrapText="1"/>
    </xf>
    <xf numFmtId="0" fontId="69" fillId="76" borderId="89" xfId="9" applyFont="1" applyFill="1" applyBorder="1" applyAlignment="1">
      <alignment horizontal="left" vertical="center" wrapText="1"/>
    </xf>
    <xf numFmtId="0" fontId="69" fillId="76" borderId="6" xfId="9" applyFont="1" applyFill="1" applyBorder="1" applyAlignment="1">
      <alignment horizontal="left" vertical="center" wrapText="1"/>
    </xf>
    <xf numFmtId="0" fontId="12" fillId="6" borderId="90" xfId="0" applyFont="1" applyFill="1" applyBorder="1" applyAlignment="1">
      <alignment horizontal="left" wrapText="1"/>
    </xf>
    <xf numFmtId="0" fontId="12" fillId="6" borderId="92" xfId="0" applyFont="1" applyFill="1" applyBorder="1" applyAlignment="1">
      <alignment horizontal="left" wrapText="1"/>
    </xf>
    <xf numFmtId="0" fontId="12" fillId="6" borderId="91" xfId="0" applyFont="1" applyFill="1" applyBorder="1" applyAlignment="1">
      <alignment horizontal="left" wrapText="1"/>
    </xf>
    <xf numFmtId="0" fontId="12" fillId="6" borderId="12" xfId="0" applyFont="1" applyFill="1" applyBorder="1" applyAlignment="1">
      <alignment horizontal="left"/>
    </xf>
    <xf numFmtId="0" fontId="12" fillId="6" borderId="4" xfId="0" applyFont="1" applyFill="1" applyBorder="1" applyAlignment="1">
      <alignment horizontal="left"/>
    </xf>
    <xf numFmtId="0" fontId="12" fillId="6" borderId="2" xfId="0" applyFont="1" applyFill="1" applyBorder="1" applyAlignment="1">
      <alignment horizontal="left" wrapText="1"/>
    </xf>
    <xf numFmtId="0" fontId="12" fillId="6" borderId="10" xfId="0" applyFont="1" applyFill="1" applyBorder="1" applyAlignment="1">
      <alignment horizontal="left" wrapText="1"/>
    </xf>
    <xf numFmtId="0" fontId="12" fillId="6" borderId="9" xfId="0" applyFont="1" applyFill="1" applyBorder="1" applyAlignment="1">
      <alignment horizontal="left" wrapText="1"/>
    </xf>
    <xf numFmtId="0" fontId="12" fillId="6" borderId="90" xfId="0" applyFont="1" applyFill="1" applyBorder="1" applyAlignment="1">
      <alignment horizontal="left"/>
    </xf>
    <xf numFmtId="0" fontId="12" fillId="6" borderId="92" xfId="0" applyFont="1" applyFill="1" applyBorder="1" applyAlignment="1">
      <alignment horizontal="left"/>
    </xf>
    <xf numFmtId="0" fontId="12" fillId="6" borderId="91" xfId="0" applyFont="1" applyFill="1" applyBorder="1" applyAlignment="1">
      <alignment horizontal="left"/>
    </xf>
    <xf numFmtId="0" fontId="12" fillId="6" borderId="12" xfId="0" applyFont="1" applyFill="1" applyBorder="1" applyAlignment="1">
      <alignment horizontal="left" wrapText="1"/>
    </xf>
    <xf numFmtId="0" fontId="12" fillId="6" borderId="4" xfId="0" applyFont="1" applyFill="1" applyBorder="1" applyAlignment="1">
      <alignment horizontal="left" wrapText="1"/>
    </xf>
    <xf numFmtId="0" fontId="12" fillId="6" borderId="5" xfId="0" applyFont="1" applyFill="1" applyBorder="1" applyAlignment="1">
      <alignment horizontal="left" wrapText="1"/>
    </xf>
    <xf numFmtId="0" fontId="12" fillId="6" borderId="0" xfId="0" applyFont="1" applyFill="1" applyAlignment="1">
      <alignment horizontal="left"/>
    </xf>
    <xf numFmtId="0" fontId="12" fillId="6" borderId="5" xfId="0" applyFont="1" applyFill="1" applyBorder="1" applyAlignment="1">
      <alignment horizontal="left"/>
    </xf>
    <xf numFmtId="0" fontId="12" fillId="6" borderId="2"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89"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2" xfId="0" applyFont="1" applyFill="1" applyBorder="1" applyAlignment="1">
      <alignment horizontal="left" vertical="center"/>
    </xf>
    <xf numFmtId="0" fontId="12" fillId="6" borderId="10" xfId="0" applyFont="1" applyFill="1" applyBorder="1" applyAlignment="1">
      <alignment horizontal="left" vertical="center"/>
    </xf>
    <xf numFmtId="0" fontId="12" fillId="6" borderId="9" xfId="0" applyFont="1" applyFill="1" applyBorder="1" applyAlignment="1">
      <alignment horizontal="left" vertical="center"/>
    </xf>
    <xf numFmtId="0" fontId="12" fillId="6" borderId="12" xfId="0" applyFont="1" applyFill="1" applyBorder="1" applyAlignment="1">
      <alignment horizontal="left" vertical="center" wrapText="1"/>
    </xf>
    <xf numFmtId="208" fontId="12" fillId="6" borderId="92" xfId="0" applyNumberFormat="1" applyFont="1" applyFill="1" applyBorder="1" applyAlignment="1">
      <alignment horizontal="left"/>
    </xf>
    <xf numFmtId="0" fontId="0" fillId="6" borderId="89" xfId="0" applyFill="1" applyBorder="1" applyAlignment="1">
      <alignment horizontal="left" vertical="center"/>
    </xf>
    <xf numFmtId="0" fontId="12" fillId="6" borderId="14" xfId="0" applyFont="1" applyFill="1" applyBorder="1" applyAlignment="1">
      <alignment horizontal="left" vertical="center" wrapText="1"/>
    </xf>
    <xf numFmtId="0" fontId="12" fillId="6" borderId="3"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90" xfId="0" applyFont="1" applyFill="1" applyBorder="1" applyAlignment="1">
      <alignment horizontal="center" vertical="center" wrapText="1"/>
    </xf>
    <xf numFmtId="0" fontId="12" fillId="6" borderId="91" xfId="0" applyFont="1" applyFill="1" applyBorder="1" applyAlignment="1">
      <alignment horizontal="center" vertical="center" wrapText="1"/>
    </xf>
    <xf numFmtId="0" fontId="17" fillId="77" borderId="1" xfId="0" applyFont="1" applyFill="1" applyBorder="1" applyAlignment="1">
      <alignment horizontal="left"/>
    </xf>
    <xf numFmtId="0" fontId="12" fillId="6" borderId="2" xfId="0" applyFont="1" applyFill="1" applyBorder="1" applyAlignment="1">
      <alignment horizontal="left" vertical="center" wrapText="1" indent="2"/>
    </xf>
    <xf numFmtId="0" fontId="12" fillId="6" borderId="9" xfId="0" applyFont="1" applyFill="1" applyBorder="1" applyAlignment="1">
      <alignment horizontal="left" vertical="center" wrapText="1" indent="2"/>
    </xf>
    <xf numFmtId="0" fontId="136" fillId="77" borderId="2" xfId="82" applyFont="1" applyFill="1" applyBorder="1" applyAlignment="1">
      <alignment horizontal="left" vertical="center" wrapText="1"/>
    </xf>
    <xf numFmtId="0" fontId="136" fillId="77" borderId="10" xfId="82" applyFont="1" applyFill="1" applyBorder="1" applyAlignment="1">
      <alignment horizontal="left" vertical="center" wrapText="1"/>
    </xf>
    <xf numFmtId="0" fontId="136" fillId="77" borderId="9" xfId="82" applyFont="1" applyFill="1" applyBorder="1" applyAlignment="1">
      <alignment horizontal="left" vertical="center" wrapText="1"/>
    </xf>
    <xf numFmtId="0" fontId="69" fillId="76" borderId="2" xfId="0" applyFont="1" applyFill="1" applyBorder="1" applyAlignment="1">
      <alignment horizontal="left" vertical="top"/>
    </xf>
    <xf numFmtId="0" fontId="69" fillId="76" borderId="10" xfId="0" applyFont="1" applyFill="1" applyBorder="1" applyAlignment="1">
      <alignment horizontal="left" vertical="top"/>
    </xf>
    <xf numFmtId="0" fontId="69" fillId="76" borderId="9" xfId="0" applyFont="1" applyFill="1" applyBorder="1" applyAlignment="1">
      <alignment horizontal="left" vertical="top"/>
    </xf>
    <xf numFmtId="0" fontId="69" fillId="76" borderId="1" xfId="43" applyFont="1" applyFill="1" applyBorder="1" applyAlignment="1">
      <alignment horizontal="center" vertical="center"/>
    </xf>
    <xf numFmtId="0" fontId="69" fillId="76" borderId="89" xfId="43" applyFont="1" applyFill="1" applyBorder="1" applyAlignment="1">
      <alignment horizontal="left" vertical="center"/>
    </xf>
    <xf numFmtId="0" fontId="69" fillId="76" borderId="6" xfId="43" applyFont="1" applyFill="1" applyBorder="1" applyAlignment="1">
      <alignment horizontal="left" vertical="center"/>
    </xf>
    <xf numFmtId="0" fontId="25" fillId="0" borderId="0" xfId="0" applyFont="1" applyAlignment="1">
      <alignment vertical="center" wrapText="1"/>
    </xf>
    <xf numFmtId="0" fontId="69" fillId="76" borderId="91" xfId="0" applyFont="1" applyFill="1" applyBorder="1" applyAlignment="1">
      <alignment horizontal="center" vertical="center" wrapText="1"/>
    </xf>
    <xf numFmtId="0" fontId="69" fillId="76" borderId="3" xfId="0" applyFont="1" applyFill="1" applyBorder="1" applyAlignment="1">
      <alignment horizontal="center" vertical="center" wrapText="1"/>
    </xf>
    <xf numFmtId="0" fontId="69" fillId="76" borderId="5" xfId="0" applyFont="1" applyFill="1" applyBorder="1" applyAlignment="1">
      <alignment horizontal="center" vertical="center" wrapText="1"/>
    </xf>
    <xf numFmtId="0" fontId="69" fillId="76" borderId="2" xfId="9" applyFont="1" applyFill="1" applyBorder="1" applyAlignment="1">
      <alignment horizontal="center" vertical="center" wrapText="1"/>
    </xf>
    <xf numFmtId="0" fontId="69" fillId="76" borderId="9" xfId="9" applyFont="1" applyFill="1" applyBorder="1" applyAlignment="1">
      <alignment horizontal="center" vertical="center" wrapText="1"/>
    </xf>
    <xf numFmtId="0" fontId="12" fillId="0" borderId="89" xfId="0" applyFont="1" applyBorder="1" applyAlignment="1">
      <alignment horizontal="left" vertical="center" wrapText="1"/>
    </xf>
    <xf numFmtId="0" fontId="12" fillId="0" borderId="5" xfId="0" applyFont="1" applyBorder="1" applyAlignment="1">
      <alignment horizontal="left" vertical="center" wrapText="1"/>
    </xf>
    <xf numFmtId="0" fontId="12" fillId="0" borderId="14" xfId="0" applyFont="1" applyBorder="1" applyAlignment="1">
      <alignment horizontal="left" vertical="center" wrapText="1"/>
    </xf>
    <xf numFmtId="0" fontId="12" fillId="0" borderId="6" xfId="0" applyFont="1" applyBorder="1" applyAlignment="1">
      <alignment horizontal="left" vertical="center" wrapText="1"/>
    </xf>
    <xf numFmtId="0" fontId="69" fillId="76" borderId="92" xfId="0" applyFont="1" applyFill="1" applyBorder="1" applyAlignment="1">
      <alignment horizontal="center" vertical="center" wrapText="1"/>
    </xf>
    <xf numFmtId="0" fontId="40" fillId="6" borderId="0" xfId="0" applyFont="1" applyFill="1" applyAlignment="1">
      <alignment horizontal="left" vertical="center" wrapText="1"/>
    </xf>
    <xf numFmtId="0" fontId="22" fillId="0" borderId="0" xfId="0" applyFont="1" applyAlignment="1">
      <alignment horizontal="left" vertical="center" wrapText="1"/>
    </xf>
    <xf numFmtId="0" fontId="22" fillId="6" borderId="0" xfId="0" applyFont="1" applyFill="1" applyAlignment="1">
      <alignment horizontal="left" vertical="center" wrapText="1"/>
    </xf>
    <xf numFmtId="0" fontId="40" fillId="6" borderId="0" xfId="0" applyFont="1" applyFill="1" applyAlignment="1">
      <alignment horizontal="left" vertical="center"/>
    </xf>
    <xf numFmtId="0" fontId="40" fillId="0" borderId="0" xfId="0" applyFont="1" applyAlignment="1">
      <alignment horizontal="left" vertical="center" wrapText="1"/>
    </xf>
    <xf numFmtId="0" fontId="22" fillId="6" borderId="0" xfId="0" applyFont="1" applyFill="1" applyAlignment="1">
      <alignment horizontal="left" vertical="top" wrapText="1"/>
    </xf>
    <xf numFmtId="0" fontId="22" fillId="6" borderId="0" xfId="0" applyFont="1" applyFill="1" applyAlignment="1">
      <alignment horizontal="left" wrapText="1"/>
    </xf>
    <xf numFmtId="0" fontId="40" fillId="6" borderId="0" xfId="0" applyFont="1" applyFill="1" applyAlignment="1">
      <alignment horizontal="left" wrapText="1"/>
    </xf>
    <xf numFmtId="0" fontId="170" fillId="76" borderId="92" xfId="0" applyFont="1" applyFill="1" applyBorder="1" applyAlignment="1">
      <alignment horizontal="center" vertical="center" wrapText="1"/>
    </xf>
    <xf numFmtId="0" fontId="170" fillId="76" borderId="91" xfId="0" applyFont="1" applyFill="1" applyBorder="1" applyAlignment="1">
      <alignment horizontal="center" vertical="center" wrapText="1"/>
    </xf>
    <xf numFmtId="0" fontId="170" fillId="76" borderId="49" xfId="0" applyFont="1" applyFill="1" applyBorder="1" applyAlignment="1">
      <alignment horizontal="center" vertical="center" wrapText="1"/>
    </xf>
    <xf numFmtId="0" fontId="170" fillId="76" borderId="50" xfId="0" applyFont="1" applyFill="1" applyBorder="1" applyAlignment="1">
      <alignment horizontal="center" vertical="center" wrapText="1"/>
    </xf>
    <xf numFmtId="0" fontId="167" fillId="6" borderId="89" xfId="0" applyFont="1" applyFill="1" applyBorder="1" applyAlignment="1">
      <alignment horizontal="center" vertical="center" wrapText="1"/>
    </xf>
    <xf numFmtId="0" fontId="167" fillId="6" borderId="14" xfId="0" applyFont="1" applyFill="1" applyBorder="1" applyAlignment="1">
      <alignment horizontal="center" vertical="center" wrapText="1"/>
    </xf>
    <xf numFmtId="0" fontId="167" fillId="6" borderId="6" xfId="0" applyFont="1" applyFill="1" applyBorder="1" applyAlignment="1">
      <alignment horizontal="center" vertical="center" wrapText="1"/>
    </xf>
    <xf numFmtId="0" fontId="71" fillId="76" borderId="89" xfId="0" applyFont="1" applyFill="1" applyBorder="1" applyAlignment="1">
      <alignment horizontal="center" vertical="center" wrapText="1"/>
    </xf>
    <xf numFmtId="0" fontId="71" fillId="76" borderId="14" xfId="0" applyFont="1" applyFill="1" applyBorder="1" applyAlignment="1">
      <alignment horizontal="center" vertical="center" wrapText="1"/>
    </xf>
    <xf numFmtId="0" fontId="0" fillId="0" borderId="89"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22" fillId="6" borderId="0" xfId="0" applyFont="1" applyFill="1" applyAlignment="1">
      <alignment horizontal="left" vertical="top"/>
    </xf>
    <xf numFmtId="0" fontId="40" fillId="6" borderId="0" xfId="0" applyFont="1" applyFill="1" applyAlignment="1">
      <alignment horizontal="left" vertical="top" wrapText="1"/>
    </xf>
    <xf numFmtId="0" fontId="69" fillId="76" borderId="90" xfId="0" applyFont="1" applyFill="1" applyBorder="1" applyAlignment="1">
      <alignment horizontal="center" vertical="center"/>
    </xf>
    <xf numFmtId="0" fontId="69" fillId="76" borderId="92" xfId="0" applyFont="1" applyFill="1" applyBorder="1" applyAlignment="1">
      <alignment horizontal="center" vertical="center"/>
    </xf>
    <xf numFmtId="0" fontId="69" fillId="76" borderId="91" xfId="0" applyFont="1" applyFill="1" applyBorder="1" applyAlignment="1">
      <alignment horizontal="center" vertical="center"/>
    </xf>
    <xf numFmtId="0" fontId="69" fillId="76" borderId="90" xfId="0" applyFont="1" applyFill="1" applyBorder="1" applyAlignment="1">
      <alignment horizontal="center" wrapText="1"/>
    </xf>
    <xf numFmtId="0" fontId="69" fillId="76" borderId="92" xfId="0" applyFont="1" applyFill="1" applyBorder="1" applyAlignment="1">
      <alignment horizontal="center" wrapText="1"/>
    </xf>
    <xf numFmtId="0" fontId="69" fillId="76" borderId="91" xfId="0" applyFont="1" applyFill="1" applyBorder="1" applyAlignment="1">
      <alignment horizontal="center" wrapText="1"/>
    </xf>
    <xf numFmtId="0" fontId="73" fillId="6" borderId="0" xfId="0" applyFont="1" applyFill="1" applyAlignment="1">
      <alignment horizontal="left" vertical="top" wrapText="1"/>
    </xf>
    <xf numFmtId="0" fontId="69" fillId="76" borderId="3" xfId="0" applyFont="1" applyFill="1" applyBorder="1" applyAlignment="1">
      <alignment horizontal="left" vertical="center" wrapText="1"/>
    </xf>
    <xf numFmtId="0" fontId="69" fillId="76" borderId="5" xfId="0" applyFont="1" applyFill="1" applyBorder="1" applyAlignment="1">
      <alignment horizontal="left" vertical="center" wrapText="1"/>
    </xf>
    <xf numFmtId="0" fontId="73" fillId="6" borderId="89" xfId="0" applyFont="1" applyFill="1" applyBorder="1" applyAlignment="1">
      <alignment horizontal="left" vertical="top" wrapText="1"/>
    </xf>
    <xf numFmtId="0" fontId="73" fillId="6" borderId="14" xfId="0" applyFont="1" applyFill="1" applyBorder="1" applyAlignment="1">
      <alignment horizontal="left" vertical="top" wrapText="1"/>
    </xf>
    <xf numFmtId="0" fontId="73" fillId="6" borderId="6" xfId="0" applyFont="1" applyFill="1" applyBorder="1" applyAlignment="1">
      <alignment horizontal="left" vertical="top" wrapText="1"/>
    </xf>
    <xf numFmtId="0" fontId="12" fillId="6" borderId="89"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40" fillId="6" borderId="89" xfId="0" applyFont="1" applyFill="1" applyBorder="1" applyAlignment="1">
      <alignment horizontal="left" vertical="top" wrapText="1"/>
    </xf>
    <xf numFmtId="0" fontId="40" fillId="6" borderId="14" xfId="0" applyFont="1" applyFill="1" applyBorder="1" applyAlignment="1">
      <alignment horizontal="left" vertical="top" wrapText="1"/>
    </xf>
    <xf numFmtId="0" fontId="40" fillId="6" borderId="6" xfId="0" applyFont="1" applyFill="1" applyBorder="1" applyAlignment="1">
      <alignment horizontal="left" vertical="top" wrapText="1"/>
    </xf>
  </cellXfs>
  <cellStyles count="3275">
    <cellStyle name="%" xfId="3061" xr:uid="{C3C4A96F-A4AD-4FD8-B5A0-56958E464E0D}"/>
    <cellStyle name="_Rid_1__S10" xfId="55" xr:uid="{38279E6C-C167-4CA9-8912-F583F07A8E85}"/>
    <cellStyle name="_Rid_1__S17" xfId="56" xr:uid="{F137F91C-C0A3-44D7-B56D-7CA25993B2C6}"/>
    <cellStyle name="_Rid_1__S19" xfId="57" xr:uid="{864B9960-0D92-4C9B-AFE6-DF2B5EE20C1D}"/>
    <cellStyle name="_Rid_1__S21" xfId="58" xr:uid="{DB3F1FEC-0929-4632-9657-711DF3F547EB}"/>
    <cellStyle name="_Rid_1__S24" xfId="59" xr:uid="{00700FA0-1C45-4296-B4B1-5E90B6A31ECF}"/>
    <cellStyle name="_Rid_1__S26" xfId="60" xr:uid="{9E51E331-14B4-4FB4-B368-E3557C80586C}"/>
    <cellStyle name="_Rid_1__S28" xfId="61" xr:uid="{F8D85DD9-2D7C-4A01-8BC2-AFE405B8618A}"/>
    <cellStyle name="_Rid_1__S6" xfId="62" xr:uid="{D79C3972-3237-432D-95AC-8D3B32449743}"/>
    <cellStyle name="_Rid_2__S10" xfId="63" xr:uid="{3F47AD86-7611-461E-B6FC-01B0A0B364EF}"/>
    <cellStyle name="_Rid_2__S17" xfId="64" xr:uid="{F3E79FDD-0472-40C5-8F5C-9FFA376F82CB}"/>
    <cellStyle name="_Rid_2__S19" xfId="65" xr:uid="{11024CA1-3BF1-4E75-A12B-2B417325014E}"/>
    <cellStyle name="_Rid_2__S21" xfId="66" xr:uid="{2E227112-0D77-449C-9DED-57F8E2922856}"/>
    <cellStyle name="_Rid_2__S24" xfId="67" xr:uid="{6DB656A9-584B-4957-8F26-D75FF53CF803}"/>
    <cellStyle name="_Rid_2__S26" xfId="68" xr:uid="{ADDDF5DC-3D73-4DE6-9120-1E6B870B07BE}"/>
    <cellStyle name="_Rid_2__S28" xfId="69" xr:uid="{2ADA3099-7F0E-4168-95D5-4F60AE36C5A6}"/>
    <cellStyle name="_Rid_2__S29" xfId="70" xr:uid="{5668F17A-A02D-4B05-8EA0-0E9474E597E4}"/>
    <cellStyle name="_Rid_2__S6" xfId="71" xr:uid="{D00299F2-4B5F-44F6-8FB2-FA8E770A87AF}"/>
    <cellStyle name="_Rid_3__S10" xfId="72" xr:uid="{8658EEC5-A58D-4FDC-A9F6-AE9087A20C24}"/>
    <cellStyle name="_Rid_3__S17" xfId="73" xr:uid="{1400BFE7-87B1-417E-99D7-EC0DF030DE30}"/>
    <cellStyle name="_Rid_3__S19" xfId="74" xr:uid="{E11799CA-CC15-4507-B9D0-BD0E8A2077BF}"/>
    <cellStyle name="_Rid_3__S21" xfId="75" xr:uid="{6BE445CC-999A-41A9-82AE-0324CE4EB5AB}"/>
    <cellStyle name="_Rid_3__S24" xfId="76" xr:uid="{B29A2643-8E29-4AC8-A7D9-4F61322E29CE}"/>
    <cellStyle name="_Rid_3__S26" xfId="77" xr:uid="{FE149437-F24D-4D0A-B3F0-02F461843888}"/>
    <cellStyle name="_Rid_3__S28" xfId="78" xr:uid="{D8F24DEE-55CD-4357-934E-1A42EE7D023A}"/>
    <cellStyle name="_Rid_3__S6" xfId="79" xr:uid="{45FC4618-A4FB-42A4-BCD1-40DEDC100B85}"/>
    <cellStyle name="=C:\WINNT35\SYSTEM32\COMMAND.COM" xfId="3" xr:uid="{00000000-0005-0000-0000-000000000000}"/>
    <cellStyle name="20 % - Farve1" xfId="26" builtinId="30" customBuiltin="1"/>
    <cellStyle name="20 % - Farve2" xfId="29" builtinId="34" customBuiltin="1"/>
    <cellStyle name="20 % - Farve3" xfId="32" builtinId="38" customBuiltin="1"/>
    <cellStyle name="20 % - Farve4" xfId="35" builtinId="42" customBuiltin="1"/>
    <cellStyle name="20 % - Farve5" xfId="38" builtinId="46" customBuiltin="1"/>
    <cellStyle name="20 % - Farve6" xfId="41" builtinId="50" customBuiltin="1"/>
    <cellStyle name="20% - 1. jelölőszín" xfId="3062" xr:uid="{58E21D8E-C477-462C-A676-CCADD3502BBF}"/>
    <cellStyle name="20% - 1. jelölőszín 2" xfId="3063" xr:uid="{67A3CC98-4691-4727-96B0-289D2E6CFF40}"/>
    <cellStyle name="20% - 1. jelölőszín_20130128_ITS on reporting_Annex I_CA" xfId="3064" xr:uid="{C0492349-09C6-41AE-B4B2-E6D99BA13766}"/>
    <cellStyle name="20% - 2. jelölőszín" xfId="3065" xr:uid="{9B00F471-9069-4FF3-8370-AFDBFBCC992B}"/>
    <cellStyle name="20% - 2. jelölőszín 2" xfId="3066" xr:uid="{795CEEE5-A5B3-4F5E-B6F8-5241054FDEAB}"/>
    <cellStyle name="20% - 2. jelölőszín_20130128_ITS on reporting_Annex I_CA" xfId="3067" xr:uid="{9DC185EF-B12B-4851-9AFE-02E52012CF05}"/>
    <cellStyle name="20% - 3. jelölőszín" xfId="3068" xr:uid="{D95B1417-6733-4FA5-AA68-2189CDFF4C55}"/>
    <cellStyle name="20% - 3. jelölőszín 2" xfId="3069" xr:uid="{0601B9ED-7623-46A8-833F-07036FEC5B54}"/>
    <cellStyle name="20% - 3. jelölőszín_20130128_ITS on reporting_Annex I_CA" xfId="3070" xr:uid="{DB5D274E-3086-4B3E-9507-F8D041C16F32}"/>
    <cellStyle name="20% - 4. jelölőszín" xfId="3071" xr:uid="{B5CBFBD7-0F9E-47E0-A065-6919B0C5D7ED}"/>
    <cellStyle name="20% - 4. jelölőszín 2" xfId="3072" xr:uid="{EC22BDCC-F08C-4258-B979-3B3394B47075}"/>
    <cellStyle name="20% - 4. jelölőszín_20130128_ITS on reporting_Annex I_CA" xfId="3073" xr:uid="{0F402926-995D-4505-B508-2F5E19CCDA65}"/>
    <cellStyle name="20% - 5. jelölőszín" xfId="3074" xr:uid="{FB2FE230-6BA1-47F2-9BF0-F59297753894}"/>
    <cellStyle name="20% - 5. jelölőszín 2" xfId="3075" xr:uid="{B1DB5DA8-F598-454E-AAE2-1148FD9EAB40}"/>
    <cellStyle name="20% - 5. jelölőszín_20130128_ITS on reporting_Annex I_CA" xfId="3076" xr:uid="{543C1622-27E7-4A3F-B2EC-3146473F4DE7}"/>
    <cellStyle name="20% - 6. jelölőszín" xfId="3077" xr:uid="{FB5176ED-32D3-42F6-9960-BDD67503B9AA}"/>
    <cellStyle name="20% - 6. jelölőszín 2" xfId="3078" xr:uid="{93BB0745-BEE3-4F7C-B584-00554153AACD}"/>
    <cellStyle name="20% - 6. jelölőszín_20130128_ITS on reporting_Annex I_CA" xfId="3079" xr:uid="{99AEB3F0-302D-4D69-93A6-04A2ED41317C}"/>
    <cellStyle name="20% - Accent1 2" xfId="80" xr:uid="{F5D0CFE1-0DAB-4AD4-8E5C-4A8E49C360D3}"/>
    <cellStyle name="20% - Accent1 2 2" xfId="81" xr:uid="{83943486-C4C8-4C84-9B5C-5CE893A6213B}"/>
    <cellStyle name="20% - Accent1 2 3" xfId="82" xr:uid="{9DCC5252-0127-4B42-8C1E-B9025C0E5420}"/>
    <cellStyle name="20% - Accent1 2 4" xfId="83" xr:uid="{600D8BAE-F3AE-472E-BB2E-8CC44751905C}"/>
    <cellStyle name="20% - Accent1 2 5" xfId="1953" xr:uid="{71A525EB-1F56-4903-96E8-F4ACEA01158E}"/>
    <cellStyle name="20% - Accent1 2 6" xfId="3080" xr:uid="{C6A9AE4C-C294-4A24-927B-FF3DE63D2E48}"/>
    <cellStyle name="20% - Accent1 3" xfId="84" xr:uid="{1ED80765-1720-414F-A915-444EBF061097}"/>
    <cellStyle name="20% - Accent1 3 2" xfId="85" xr:uid="{837DEC76-24DF-46B5-AF42-D14B6C0C58B5}"/>
    <cellStyle name="20% - Accent2 2" xfId="86" xr:uid="{3D634649-4B80-4B48-B798-3C19DDFB61EA}"/>
    <cellStyle name="20% - Accent2 2 2" xfId="87" xr:uid="{7CC6FABD-6ABF-434C-804E-35676DE5294C}"/>
    <cellStyle name="20% - Accent2 2 3" xfId="88" xr:uid="{4BB1A61C-94EF-4DC1-80C2-B304A938A000}"/>
    <cellStyle name="20% - Accent2 2 4" xfId="89" xr:uid="{B255582A-6BFB-4AB2-BFA0-3C64B687E7EB}"/>
    <cellStyle name="20% - Accent2 2 5" xfId="1954" xr:uid="{DB3236AF-E89E-4BD4-8B41-7BE000A40C08}"/>
    <cellStyle name="20% - Accent2 2 6" xfId="3081" xr:uid="{17F9467F-D231-48C1-A80B-96EB8EFAE616}"/>
    <cellStyle name="20% - Accent2 3" xfId="90" xr:uid="{AB02E9C3-5AD4-4878-9372-B9260A5D8E0F}"/>
    <cellStyle name="20% - Accent2 3 2" xfId="91" xr:uid="{AAEF3B36-DF58-460F-ABAD-A73BDCDD99CA}"/>
    <cellStyle name="20% - Accent3 2" xfId="92" xr:uid="{F8B83635-9B5F-42EA-9122-1C9BDF8B03A0}"/>
    <cellStyle name="20% - Accent3 2 2" xfId="93" xr:uid="{3570F4C7-D916-4844-ADEC-EFC0F71F1839}"/>
    <cellStyle name="20% - Accent3 2 3" xfId="94" xr:uid="{858DCFBB-74BB-4ABC-8C50-94E3A01C01A6}"/>
    <cellStyle name="20% - Accent3 2 4" xfId="95" xr:uid="{B7092814-FC1C-4F40-9A66-5069678B1060}"/>
    <cellStyle name="20% - Accent3 2 5" xfId="1955" xr:uid="{7F91193A-5927-4940-ABF2-D42119084104}"/>
    <cellStyle name="20% - Accent3 2 6" xfId="3082" xr:uid="{495375A8-1CAB-4E48-BC0D-56C70F956525}"/>
    <cellStyle name="20% - Accent3 3" xfId="96" xr:uid="{C80D6219-279B-4DF6-B91C-C7F1A008A027}"/>
    <cellStyle name="20% - Accent3 3 2" xfId="97" xr:uid="{653CE725-B5B3-40B2-B98A-928E0672A7B0}"/>
    <cellStyle name="20% - Accent4 2" xfId="98" xr:uid="{714E8CDD-DFA5-49AF-857C-44F3AAAC9F7F}"/>
    <cellStyle name="20% - Accent4 2 2" xfId="99" xr:uid="{B5EB8DCD-D9E0-4F51-910C-40D67AFF4575}"/>
    <cellStyle name="20% - Accent4 2 3" xfId="100" xr:uid="{15F9E665-7AE7-4686-8B71-0A670FF29849}"/>
    <cellStyle name="20% - Accent4 2 4" xfId="101" xr:uid="{6BE1BEFB-AB8D-4F8B-87F4-1A773ACD07B7}"/>
    <cellStyle name="20% - Accent4 2 5" xfId="1956" xr:uid="{C94C50C3-BBF6-4384-9DC6-039062EBF178}"/>
    <cellStyle name="20% - Accent4 2 6" xfId="3083" xr:uid="{20ADAE3E-6003-4907-8958-8C9572004390}"/>
    <cellStyle name="20% - Accent4 3" xfId="102" xr:uid="{B7BEA8DB-32A8-4FB2-822E-802A5BAD42CD}"/>
    <cellStyle name="20% - Accent4 3 2" xfId="103" xr:uid="{D70340FD-7DE3-4FEC-84A6-3394ED1120DE}"/>
    <cellStyle name="20% - Accent5 2" xfId="104" xr:uid="{1D6C7B82-C3A7-4AEC-A7C1-686FC7899D8A}"/>
    <cellStyle name="20% - Accent5 2 2" xfId="105" xr:uid="{A0CE47B5-F13A-4246-A7FF-D1FE6CFD79FE}"/>
    <cellStyle name="20% - Accent5 2 3" xfId="106" xr:uid="{875E7B22-C169-4AA0-A51B-C952D8090E25}"/>
    <cellStyle name="20% - Accent5 2 4" xfId="107" xr:uid="{DA062206-D9A3-4DFF-8C2A-8F3EE4213C2A}"/>
    <cellStyle name="20% - Accent5 2 5" xfId="1957" xr:uid="{48F0E733-CDFA-40ED-BFBF-65BD5802D67E}"/>
    <cellStyle name="20% - Accent5 2 6" xfId="3084" xr:uid="{52FF5917-124F-4434-8CE5-A1B0F3D0851A}"/>
    <cellStyle name="20% - Accent5 3" xfId="108" xr:uid="{0C220736-507F-4410-BADE-4F1515E6112E}"/>
    <cellStyle name="20% - Accent5 3 2" xfId="109" xr:uid="{6357D8B0-C779-4739-A614-87483617F873}"/>
    <cellStyle name="20% - Accent6 2" xfId="110" xr:uid="{537E2808-9D86-4586-88B4-B4ACB36958B6}"/>
    <cellStyle name="20% - Accent6 2 2" xfId="111" xr:uid="{B36D702B-6D0B-4D9F-8EBE-01F3A04F2262}"/>
    <cellStyle name="20% - Accent6 2 3" xfId="112" xr:uid="{F1E4B174-610C-4C04-9DE5-41661F1A99EE}"/>
    <cellStyle name="20% - Accent6 2 4" xfId="113" xr:uid="{8E240F6F-EB8C-4B32-8D3B-9446B27D059B}"/>
    <cellStyle name="20% - Accent6 2 5" xfId="1958" xr:uid="{9FFFA857-4E99-45D3-995C-4F908181B3A6}"/>
    <cellStyle name="20% - Accent6 2 6" xfId="3085" xr:uid="{C4B88EAF-2FFF-4A4A-9D51-32CEAE82E800}"/>
    <cellStyle name="20% - Accent6 3" xfId="114" xr:uid="{5BE17BB4-F87A-4AB1-9219-0017E3C5F8E1}"/>
    <cellStyle name="20% - Accent6 3 2" xfId="115" xr:uid="{C9CDE03B-0DF1-4F6F-8E94-51292A77A21E}"/>
    <cellStyle name="20% - Dekorfärg1 2" xfId="1959" xr:uid="{2ED5AC26-05E0-4C0F-B2F3-90124473DD8F}"/>
    <cellStyle name="20% - Dekorfärg2 2" xfId="1960" xr:uid="{295FEBC4-A124-415A-AADB-1424542D2B75}"/>
    <cellStyle name="20% - Dekorfärg2 3" xfId="1961" xr:uid="{5000C15F-856D-4C8E-8915-16B696FE382A}"/>
    <cellStyle name="20% - Dekorfärg3 2" xfId="1962" xr:uid="{29CC15FF-0519-4AE7-BD47-F3C760B5B2CD}"/>
    <cellStyle name="20% - Dekorfärg4 2" xfId="1963" xr:uid="{9F213B98-ABFB-43E1-97ED-849FD30EDA6E}"/>
    <cellStyle name="20% - Dekorfärg5 2" xfId="1964" xr:uid="{3DEC21C0-96E4-4691-96E2-0E1D0AA31EAB}"/>
    <cellStyle name="20% - Dekorfärg6 2" xfId="1965" xr:uid="{65ECDB00-CFF9-4891-A2A7-FE6370859304}"/>
    <cellStyle name="20% - Énfasis1" xfId="3086" xr:uid="{348E8078-BDEF-4CCB-A7CD-6DAB9C36D7C9}"/>
    <cellStyle name="20% - Énfasis2" xfId="3087" xr:uid="{79453450-3F11-4DF4-B441-A72DB65D309B}"/>
    <cellStyle name="20% - Énfasis3" xfId="3088" xr:uid="{19E0C55E-12D8-403C-8019-D15C1FD6A98E}"/>
    <cellStyle name="20% - Énfasis4" xfId="3089" xr:uid="{C679135A-E146-4BD3-B027-4F94541475BF}"/>
    <cellStyle name="20% - Énfasis5" xfId="3090" xr:uid="{2069E224-9EFA-419B-9982-809624D63B34}"/>
    <cellStyle name="20% - Énfasis6" xfId="3091" xr:uid="{5F45D20F-A7DC-4BEA-B914-A91B506A256E}"/>
    <cellStyle name="40 % - Farve1" xfId="27" builtinId="31" customBuiltin="1"/>
    <cellStyle name="40 % - Farve2" xfId="30" builtinId="35" customBuiltin="1"/>
    <cellStyle name="40 % - Farve3" xfId="33" builtinId="39" customBuiltin="1"/>
    <cellStyle name="40 % - Farve4" xfId="36" builtinId="43" customBuiltin="1"/>
    <cellStyle name="40 % - Farve5" xfId="39" builtinId="47" customBuiltin="1"/>
    <cellStyle name="40 % - Farve6" xfId="42" builtinId="51" customBuiltin="1"/>
    <cellStyle name="40% - 1. jelölőszín" xfId="3092" xr:uid="{B02AB6C3-36BB-4F40-B67C-EEE93C76CD3F}"/>
    <cellStyle name="40% - 1. jelölőszín 2" xfId="3093" xr:uid="{6C803A7D-A563-40C4-9496-6F9C851B9A0A}"/>
    <cellStyle name="40% - 1. jelölőszín_20130128_ITS on reporting_Annex I_CA" xfId="3094" xr:uid="{782CAFD1-B9AC-46D6-903B-69A676FB5049}"/>
    <cellStyle name="40% - 2. jelölőszín" xfId="3095" xr:uid="{276E947E-E819-4C6E-A5C7-5ED75D07903D}"/>
    <cellStyle name="40% - 2. jelölőszín 2" xfId="3096" xr:uid="{999D3E69-101E-44C7-A3AD-72E67D072ACC}"/>
    <cellStyle name="40% - 2. jelölőszín_20130128_ITS on reporting_Annex I_CA" xfId="3097" xr:uid="{647CD289-6086-4D31-9B85-89816CCD3A82}"/>
    <cellStyle name="40% - 3. jelölőszín" xfId="3098" xr:uid="{2FCB82A5-03FB-4D92-B8E1-866BBD1A07C0}"/>
    <cellStyle name="40% - 3. jelölőszín 2" xfId="3099" xr:uid="{6FFC78E0-5E53-44D1-8B94-A9FD50B2013C}"/>
    <cellStyle name="40% - 3. jelölőszín_20130128_ITS on reporting_Annex I_CA" xfId="3100" xr:uid="{37AF504A-407A-4D4F-A9FD-60FE7B9F02EF}"/>
    <cellStyle name="40% - 4. jelölőszín" xfId="3101" xr:uid="{2F494743-0A61-43AF-BDEC-94D6A8E44992}"/>
    <cellStyle name="40% - 4. jelölőszín 2" xfId="3102" xr:uid="{CE2B1E05-C7F5-42D2-B9A2-D900BFBE31B5}"/>
    <cellStyle name="40% - 4. jelölőszín_20130128_ITS on reporting_Annex I_CA" xfId="3103" xr:uid="{1A036348-3598-49D8-B385-E2007C94001D}"/>
    <cellStyle name="40% - 5. jelölőszín" xfId="3104" xr:uid="{D6E66E6F-DA13-4FE1-B89D-7DD3F0D71FBB}"/>
    <cellStyle name="40% - 5. jelölőszín 2" xfId="3105" xr:uid="{79F07B83-D3F8-41DA-99CD-95BEC9A050C1}"/>
    <cellStyle name="40% - 5. jelölőszín_20130128_ITS on reporting_Annex I_CA" xfId="3106" xr:uid="{2B1E9EF5-6AB5-4ECE-9E1E-081CB08390ED}"/>
    <cellStyle name="40% - 6. jelölőszín" xfId="3107" xr:uid="{E7D318BA-B13A-480B-B25E-EF114C8F0A89}"/>
    <cellStyle name="40% - 6. jelölőszín 2" xfId="3108" xr:uid="{548AEBE6-6362-40D7-9AEB-E53F12EA8740}"/>
    <cellStyle name="40% - 6. jelölőszín_20130128_ITS on reporting_Annex I_CA" xfId="3109" xr:uid="{65852E87-402F-40B2-AA4A-C1FC8641C4EF}"/>
    <cellStyle name="40% - Accent1 2" xfId="116" xr:uid="{BCCBBC95-F36F-43CF-A44D-5ACD58A5A4BC}"/>
    <cellStyle name="40% - Accent1 2 2" xfId="117" xr:uid="{63AABE15-460C-4935-9718-0E309F6394BD}"/>
    <cellStyle name="40% - Accent1 2 3" xfId="118" xr:uid="{F7441E0F-7936-454F-B213-17761701A835}"/>
    <cellStyle name="40% - Accent1 2 4" xfId="119" xr:uid="{4E3F2B5B-7BC7-41FB-B3D7-0A240337BD90}"/>
    <cellStyle name="40% - Accent1 2 5" xfId="1966" xr:uid="{0308BC1B-0168-4194-B4E4-3BFBE298D02F}"/>
    <cellStyle name="40% - Accent1 2 6" xfId="3110" xr:uid="{64D864F1-9B94-4494-9C5A-717586D4487E}"/>
    <cellStyle name="40% - Accent1 3" xfId="120" xr:uid="{B4E28819-D1CD-49C1-BCE0-18F649A6CA52}"/>
    <cellStyle name="40% - Accent1 3 2" xfId="121" xr:uid="{D8DC7237-47CA-4C3D-96C4-AC29458A84BE}"/>
    <cellStyle name="40% - Accent2 2" xfId="122" xr:uid="{C145A2C0-D80A-4B6D-B791-4F6701BC0B4A}"/>
    <cellStyle name="40% - Accent2 2 2" xfId="123" xr:uid="{8D65575A-4C31-4AAC-8ABA-FCB15442729D}"/>
    <cellStyle name="40% - Accent2 2 3" xfId="124" xr:uid="{5E1852E3-4CA5-425E-BCC3-F699140513F6}"/>
    <cellStyle name="40% - Accent2 2 4" xfId="125" xr:uid="{E19BB05E-F525-4939-AC1F-FAFD94C11AB7}"/>
    <cellStyle name="40% - Accent2 2 5" xfId="1967" xr:uid="{D92D3FB4-5EFB-4237-96DB-76209B5C7A6C}"/>
    <cellStyle name="40% - Accent2 2 6" xfId="3111" xr:uid="{39E1173E-DAA8-47E9-B6D2-4A65839FF60A}"/>
    <cellStyle name="40% - Accent2 3" xfId="126" xr:uid="{8552B77E-CEB5-425A-AD4E-9DEB5E7B44DD}"/>
    <cellStyle name="40% - Accent2 3 2" xfId="127" xr:uid="{32B49D7A-C620-4B5A-8D60-07FA90666E51}"/>
    <cellStyle name="40% - Accent3 2" xfId="128" xr:uid="{12548AD9-C31E-4D36-AF01-38D2FC5D468D}"/>
    <cellStyle name="40% - Accent3 2 2" xfId="129" xr:uid="{19E58E69-F4FA-4659-85B9-25ACFC8F8967}"/>
    <cellStyle name="40% - Accent3 2 3" xfId="130" xr:uid="{444637E8-220B-413D-86A2-D92BBBC048E4}"/>
    <cellStyle name="40% - Accent3 2 4" xfId="131" xr:uid="{636AD6EF-2485-4C35-993D-9B934E854F55}"/>
    <cellStyle name="40% - Accent3 2 5" xfId="1968" xr:uid="{6DD236A1-36B5-43A2-91CB-B6D8CC1074BD}"/>
    <cellStyle name="40% - Accent3 2 6" xfId="3112" xr:uid="{EB7EE3F6-C828-4AE1-AB38-0016B9662B19}"/>
    <cellStyle name="40% - Accent3 3" xfId="132" xr:uid="{B1C3170A-234F-4A17-BD1B-C3784131504A}"/>
    <cellStyle name="40% - Accent3 3 2" xfId="133" xr:uid="{0D73E8C4-82D5-4D3D-BB1B-C5A7B32B7EB7}"/>
    <cellStyle name="40% - Accent4 2" xfId="134" xr:uid="{F0B8303F-214E-4846-BA5D-23AA2689A302}"/>
    <cellStyle name="40% - Accent4 2 2" xfId="135" xr:uid="{F4880344-ACEC-4CC6-9AA6-14AB6E5435C2}"/>
    <cellStyle name="40% - Accent4 2 3" xfId="136" xr:uid="{88ADE8CE-6D8C-4375-950F-49EC7AEB9DD4}"/>
    <cellStyle name="40% - Accent4 2 4" xfId="137" xr:uid="{ED3F8AF9-42BF-4D55-92CA-AE7090BE9CFF}"/>
    <cellStyle name="40% - Accent4 2 5" xfId="1969" xr:uid="{9B7F4498-CFC2-47D6-913A-86861B1FA85C}"/>
    <cellStyle name="40% - Accent4 2 6" xfId="3113" xr:uid="{D6150F8D-4F61-4B67-94D5-298B5C7FF942}"/>
    <cellStyle name="40% - Accent4 3" xfId="138" xr:uid="{B54280E2-1084-4302-B2EB-C68749393352}"/>
    <cellStyle name="40% - Accent4 3 2" xfId="139" xr:uid="{35796503-928F-4E9F-9F0A-A7BCE12F1CD2}"/>
    <cellStyle name="40% - Accent5 2" xfId="140" xr:uid="{84DD093F-93AB-4403-A70A-FDA110982000}"/>
    <cellStyle name="40% - Accent5 2 2" xfId="141" xr:uid="{A2BCB395-C637-43F5-9B86-F7E65AC12132}"/>
    <cellStyle name="40% - Accent5 2 3" xfId="142" xr:uid="{456D2432-AD64-487F-99A3-1E1F1DF9D3D9}"/>
    <cellStyle name="40% - Accent5 2 4" xfId="143" xr:uid="{3C155B42-C095-4B33-A1D2-D20D6C7815FC}"/>
    <cellStyle name="40% - Accent5 2 5" xfId="1970" xr:uid="{E0647727-1543-4CDD-9651-4F9F7BD8CA72}"/>
    <cellStyle name="40% - Accent5 2 6" xfId="3114" xr:uid="{6D734816-5AD4-413B-AADA-3D31E105ACFA}"/>
    <cellStyle name="40% - Accent5 3" xfId="144" xr:uid="{5160348F-2F0F-470A-918B-5E3EFE8A93E8}"/>
    <cellStyle name="40% - Accent5 3 2" xfId="145" xr:uid="{446B1FE1-55A0-4511-B264-20275A0B028C}"/>
    <cellStyle name="40% - Accent6 2" xfId="146" xr:uid="{6449BC23-97B2-43BA-BDB5-6055349E2A05}"/>
    <cellStyle name="40% - Accent6 2 2" xfId="147" xr:uid="{75BEC0DE-E425-4270-8AC7-EE98F30D2C0D}"/>
    <cellStyle name="40% - Accent6 2 3" xfId="148" xr:uid="{2895C6A9-0281-444F-834E-2D5A789E8AF7}"/>
    <cellStyle name="40% - Accent6 2 4" xfId="149" xr:uid="{C17F17D3-B37C-4406-B80B-6699BB52386F}"/>
    <cellStyle name="40% - Accent6 2 5" xfId="1971" xr:uid="{AF6D5777-887D-4C46-90E4-093D03F1DE0B}"/>
    <cellStyle name="40% - Accent6 2 6" xfId="3115" xr:uid="{5ED9965A-8CCE-4359-9D53-7340C88E3126}"/>
    <cellStyle name="40% - Accent6 3" xfId="150" xr:uid="{2AA7258B-70AC-4457-A26C-80CF373D705F}"/>
    <cellStyle name="40% - Accent6 3 2" xfId="151" xr:uid="{562F42C7-4E34-45CC-9AF7-E57457A91706}"/>
    <cellStyle name="40% - Dekorfärg1 2" xfId="1972" xr:uid="{D99ED536-4731-4070-8BAE-7EA894ECD268}"/>
    <cellStyle name="40% - Dekorfärg2 2" xfId="1973" xr:uid="{D128EC4E-DA17-48E2-A743-52B89F3B6DB7}"/>
    <cellStyle name="40% - Dekorfärg3 2" xfId="1974" xr:uid="{1111D729-66DA-4A3D-8F28-3F5383B9A5B7}"/>
    <cellStyle name="40% - Dekorfärg4 2" xfId="1975" xr:uid="{23E021E3-32CB-49BD-A70C-85039867B4CE}"/>
    <cellStyle name="40% - Dekorfärg5 2" xfId="1976" xr:uid="{33D7BC07-55AA-403E-B7E4-5FC96B157C1D}"/>
    <cellStyle name="40% - Dekorfärg6 2" xfId="1977" xr:uid="{BDAED8EC-C534-44F7-A5D9-69B5112D1FBC}"/>
    <cellStyle name="40% - Énfasis1" xfId="3116" xr:uid="{9E9E457A-7849-42EE-A72F-1D4A3D577A1A}"/>
    <cellStyle name="40% - Énfasis2" xfId="3117" xr:uid="{84926AFF-B092-4655-8810-1E4A800348EB}"/>
    <cellStyle name="40% - Énfasis3" xfId="3118" xr:uid="{3AC57409-1125-4916-A3A1-86F4EE8B1DC5}"/>
    <cellStyle name="40% - Énfasis4" xfId="3119" xr:uid="{64475942-55B6-41B2-8932-D17485FB4DB3}"/>
    <cellStyle name="40% - Énfasis5" xfId="3120" xr:uid="{B713885B-4144-42D7-8FA8-5896971014B0}"/>
    <cellStyle name="40% - Énfasis6" xfId="3121" xr:uid="{2C8AE4E2-53BB-4C7D-8AA6-A6CDEB7B7E0B}"/>
    <cellStyle name="60 % - Farve1 2" xfId="48" xr:uid="{C819BEAF-1632-4519-8A89-FE90C5937D75}"/>
    <cellStyle name="60 % - Farve2 2" xfId="49" xr:uid="{67531138-2E48-47D7-B2B4-A7E43881233B}"/>
    <cellStyle name="60 % - Farve3 2" xfId="50" xr:uid="{09BD8480-3805-4946-B62E-32BFD2B5F169}"/>
    <cellStyle name="60 % - Farve4 2" xfId="51" xr:uid="{B7E3C213-3D7F-414D-9D48-805119D85C71}"/>
    <cellStyle name="60 % - Farve5 2" xfId="52" xr:uid="{ABC9E46C-D855-430D-948C-DCDED35C2F94}"/>
    <cellStyle name="60 % - Farve6 2" xfId="53" xr:uid="{D1AFBE42-E946-4D8A-8C6B-06595AF1BB3C}"/>
    <cellStyle name="60% - 1. jelölőszín" xfId="3122" xr:uid="{C7855A69-8F35-4F27-8F2C-B838318424B6}"/>
    <cellStyle name="60% - 2. jelölőszín" xfId="3123" xr:uid="{FBB6523D-9505-4D28-A77C-ECE986ED4FCA}"/>
    <cellStyle name="60% - 3. jelölőszín" xfId="3124" xr:uid="{C707E3D0-A396-4482-B048-ADA2261DE032}"/>
    <cellStyle name="60% - 4. jelölőszín" xfId="3125" xr:uid="{E00BB426-67D5-47E4-93CB-68E240471C7A}"/>
    <cellStyle name="60% - 5. jelölőszín" xfId="3126" xr:uid="{5C79F63A-E2F4-4D32-AD17-424CE6EF8F12}"/>
    <cellStyle name="60% - 6. jelölőszín" xfId="3127" xr:uid="{EB465A3A-2A0D-4C24-9A9F-A196CFA597FE}"/>
    <cellStyle name="60% - Accent1 2" xfId="152" xr:uid="{8B9A07CA-EF4A-4506-AE96-F9980F12197B}"/>
    <cellStyle name="60% - Accent1 2 2" xfId="153" xr:uid="{84E75B44-2B91-4DE2-B91A-59893C8D9BD1}"/>
    <cellStyle name="60% - Accent1 2 3" xfId="154" xr:uid="{610A10C4-F8F4-4C5D-967E-9FD53D04F115}"/>
    <cellStyle name="60% - Accent1 2 4" xfId="155" xr:uid="{D0554234-422B-4E75-AA55-52F9AF6131D1}"/>
    <cellStyle name="60% - Accent1 2 5" xfId="1978" xr:uid="{4B6B2F18-3B02-4ED1-A168-37E6AE98565A}"/>
    <cellStyle name="60% - Accent1 2 6" xfId="3128" xr:uid="{07335231-E897-4FF0-9D0E-A6CA42991111}"/>
    <cellStyle name="60% - Accent1 3" xfId="156" xr:uid="{D4659574-7FEA-4FD2-884C-79EB9DDE2D2B}"/>
    <cellStyle name="60% - Accent1 3 2" xfId="157" xr:uid="{0C89128C-E486-4967-B8F7-16056B56FCB3}"/>
    <cellStyle name="60% - Accent2 2" xfId="158" xr:uid="{F118CAEC-7484-4D9B-AAED-7EB8DBFBD092}"/>
    <cellStyle name="60% - Accent2 2 2" xfId="159" xr:uid="{8DE791F4-DD14-45AA-8398-887F514EB805}"/>
    <cellStyle name="60% - Accent2 2 3" xfId="160" xr:uid="{B7909488-7A1A-485B-9BDF-E5AB838E6AC9}"/>
    <cellStyle name="60% - Accent2 2 4" xfId="161" xr:uid="{3301BD02-E79D-4A86-A88F-89121BEA1D3F}"/>
    <cellStyle name="60% - Accent2 2 5" xfId="1979" xr:uid="{BAAD0F8E-A772-4026-BB25-28D21E06B70D}"/>
    <cellStyle name="60% - Accent2 2 6" xfId="3129" xr:uid="{EA47CF3B-78C6-4321-B3C4-BE02A8831AB5}"/>
    <cellStyle name="60% - Accent2 3" xfId="162" xr:uid="{59A7E122-A0A5-4B10-8644-B5A7056B7ACC}"/>
    <cellStyle name="60% - Accent2 3 2" xfId="163" xr:uid="{CAC19333-E072-4890-BBC7-FE0983A362A9}"/>
    <cellStyle name="60% - Accent3 2" xfId="164" xr:uid="{4C510461-CF49-421A-BAC5-4C21AF43A9E6}"/>
    <cellStyle name="60% - Accent3 2 2" xfId="165" xr:uid="{1A1C4D92-E88F-4F28-AE19-F5301294FE3F}"/>
    <cellStyle name="60% - Accent3 2 3" xfId="166" xr:uid="{D8667CBB-C6CF-4E2F-B4F7-E104BBD087BF}"/>
    <cellStyle name="60% - Accent3 2 4" xfId="167" xr:uid="{7B69DBCA-6A0D-4F2E-83DC-2987B59E5629}"/>
    <cellStyle name="60% - Accent3 2 5" xfId="1980" xr:uid="{836D7C25-41F0-41A2-A36D-60E08C71A8D4}"/>
    <cellStyle name="60% - Accent3 2 6" xfId="3130" xr:uid="{38A5BE0B-4F58-45A0-A7B1-B2E758DEA742}"/>
    <cellStyle name="60% - Accent3 3" xfId="168" xr:uid="{29246B3C-6EE7-4F3F-85D1-18A1057A5DAC}"/>
    <cellStyle name="60% - Accent3 3 2" xfId="169" xr:uid="{67CF291C-E7D9-4735-9183-2D61E3C52022}"/>
    <cellStyle name="60% - Accent4 2" xfId="170" xr:uid="{21439513-ADB9-4C2C-ACDD-7F4F6A407B9E}"/>
    <cellStyle name="60% - Accent4 2 2" xfId="171" xr:uid="{E3A5AC35-BD96-442C-A387-0E4F5AAC6AA1}"/>
    <cellStyle name="60% - Accent4 2 3" xfId="172" xr:uid="{3CFC2189-A8A6-4FD6-A8A5-B913E1D8E7D3}"/>
    <cellStyle name="60% - Accent4 2 4" xfId="173" xr:uid="{5986B440-94EB-42CB-BE3D-6BD6E42D4F69}"/>
    <cellStyle name="60% - Accent4 2 5" xfId="1981" xr:uid="{EF9070BE-A9C9-46C2-9041-4A75A2FB8D1F}"/>
    <cellStyle name="60% - Accent4 2 6" xfId="3131" xr:uid="{3BA70DF6-B2E5-4B7A-80F0-5FF1C607710D}"/>
    <cellStyle name="60% - Accent4 3" xfId="174" xr:uid="{A8F70D09-557D-499F-8FC6-5CDCE85C4444}"/>
    <cellStyle name="60% - Accent4 3 2" xfId="175" xr:uid="{6A1BDDE3-5C64-479B-AA88-956037DC46E3}"/>
    <cellStyle name="60% - Accent5 2" xfId="176" xr:uid="{AFF59216-EF50-4D8C-BFD3-66ABEFB7ADE2}"/>
    <cellStyle name="60% - Accent5 2 2" xfId="177" xr:uid="{9A189E02-EA36-4A90-9909-58517F6D5AE0}"/>
    <cellStyle name="60% - Accent5 2 3" xfId="178" xr:uid="{95B1B4B3-0A8F-4004-9435-85916015F08A}"/>
    <cellStyle name="60% - Accent5 2 4" xfId="179" xr:uid="{5D5A5D52-3E2B-4B1F-A303-A87A43DB2AC1}"/>
    <cellStyle name="60% - Accent5 2 5" xfId="1982" xr:uid="{C1A02ACB-6B45-4B78-9E92-EF912E957D55}"/>
    <cellStyle name="60% - Accent5 2 6" xfId="3132" xr:uid="{AECAE932-2269-4768-89F4-FCA7397D2AF0}"/>
    <cellStyle name="60% - Accent5 3" xfId="180" xr:uid="{0B783B84-06FE-43EC-9EBF-018B0915D9C4}"/>
    <cellStyle name="60% - Accent5 3 2" xfId="181" xr:uid="{6CFBC875-D002-4043-B757-1CD115BA2B44}"/>
    <cellStyle name="60% - Accent6 2" xfId="182" xr:uid="{DE4DEADF-138C-4A4B-91A3-BBF38EC8A6B7}"/>
    <cellStyle name="60% - Accent6 2 2" xfId="183" xr:uid="{9A59FD69-E404-4A69-BE4C-F678B0E808B9}"/>
    <cellStyle name="60% - Accent6 2 3" xfId="184" xr:uid="{3FAB4F49-2974-4DAF-9EE4-A097FE9EF944}"/>
    <cellStyle name="60% - Accent6 2 4" xfId="185" xr:uid="{31FA0709-6DAE-4CD8-B1E1-EC128FCA4D12}"/>
    <cellStyle name="60% - Accent6 2 5" xfId="1983" xr:uid="{DB85F5BF-1BF7-46BE-9A7D-A1B966E4FA17}"/>
    <cellStyle name="60% - Accent6 2 6" xfId="3133" xr:uid="{CF378E60-E7D1-4B7A-93C9-E4D6C39218A2}"/>
    <cellStyle name="60% - Accent6 3" xfId="186" xr:uid="{70E37465-CECC-4C29-ABD3-8FA3DA74F1CC}"/>
    <cellStyle name="60% - Accent6 3 2" xfId="187" xr:uid="{F99032AE-BE61-4696-BC77-40237A98E541}"/>
    <cellStyle name="60% - Dekorfärg1 2" xfId="1984" xr:uid="{BEDB3B27-9EF9-452E-84D7-916453391458}"/>
    <cellStyle name="60% - Dekorfärg2 2" xfId="1985" xr:uid="{9802BF2B-E34D-4711-9C45-7704983C5AF7}"/>
    <cellStyle name="60% - Dekorfärg3 2" xfId="1986" xr:uid="{961C7D73-9BD3-4D30-B308-816FD1E8DEF8}"/>
    <cellStyle name="60% - Dekorfärg4 2" xfId="1987" xr:uid="{E42C47A4-7BF8-475B-B82A-259D53CD8AA6}"/>
    <cellStyle name="60% - Dekorfärg5 2" xfId="1988" xr:uid="{D9FDFAA0-29F3-40AF-AF2D-678084141BB4}"/>
    <cellStyle name="60% - Dekorfärg6 2" xfId="1989" xr:uid="{78E828EF-D72C-4982-93FB-DC74E9FA4BF3}"/>
    <cellStyle name="60% - Énfasis1" xfId="3134" xr:uid="{86CE81A0-6B5F-44B8-B7ED-4BE48E29D359}"/>
    <cellStyle name="60% - Énfasis2" xfId="3135" xr:uid="{409F825C-7342-48C5-AF0C-D9BD2E04DB98}"/>
    <cellStyle name="60% - Énfasis3" xfId="3136" xr:uid="{7C12EC9C-454E-4869-A3F8-0B793FEC33B3}"/>
    <cellStyle name="60% - Énfasis4" xfId="3137" xr:uid="{A2BAFA3D-96F1-43A7-A8C7-39C35B353F28}"/>
    <cellStyle name="60% - Énfasis5" xfId="3138" xr:uid="{B9BC051B-FCB8-4005-96B5-2C8DB810E9E0}"/>
    <cellStyle name="60% - Énfasis6" xfId="3139" xr:uid="{682524F0-8268-45E2-93A5-31456EB7AF04}"/>
    <cellStyle name="Accent1 2" xfId="188" xr:uid="{B5994167-7934-4F09-AD71-F8C928CA4CCA}"/>
    <cellStyle name="Accent1 2 2" xfId="189" xr:uid="{7979AB7F-380B-42D7-A2DE-14DB3FB8DDC3}"/>
    <cellStyle name="Accent1 2 3" xfId="190" xr:uid="{3410D42A-81BE-4DB9-8C82-BDC458C8BDE8}"/>
    <cellStyle name="Accent1 2 4" xfId="191" xr:uid="{F178F3AD-3409-4F12-AD5D-7D243691B182}"/>
    <cellStyle name="Accent1 2 5" xfId="1990" xr:uid="{3153B25E-831F-4A2C-9FED-501D5A6F17BD}"/>
    <cellStyle name="Accent1 2 6" xfId="3140" xr:uid="{A128A76B-E3FD-4F00-8D56-F54EF4C8FC49}"/>
    <cellStyle name="Accent1 3" xfId="192" xr:uid="{1C2FF9A8-965F-4868-80C9-D5873E4937B4}"/>
    <cellStyle name="Accent1 3 2" xfId="193" xr:uid="{92A0A58D-5CE3-4EC8-9D4A-6AA0D8CD6EC8}"/>
    <cellStyle name="Accent2 2" xfId="194" xr:uid="{E0EB6083-5FAE-4939-B020-D16FC734F766}"/>
    <cellStyle name="Accent2 2 2" xfId="195" xr:uid="{97F63D9C-DDD6-4E91-B630-BFBD2A75B8B5}"/>
    <cellStyle name="Accent2 2 3" xfId="196" xr:uid="{807E7D71-06E1-47E9-8355-1AECB99C8B37}"/>
    <cellStyle name="Accent2 2 4" xfId="197" xr:uid="{28D313EC-E29E-41B5-B65D-0C8F090B1860}"/>
    <cellStyle name="Accent2 2 5" xfId="1991" xr:uid="{74232DEE-4E41-4D46-ABB3-DBC323C1A7BB}"/>
    <cellStyle name="Accent2 2 6" xfId="3141" xr:uid="{F762A727-D7E4-4D3E-9A3B-5AB46B46843D}"/>
    <cellStyle name="Accent2 3" xfId="198" xr:uid="{67423437-8BF5-4028-904F-49CF3B38A132}"/>
    <cellStyle name="Accent2 3 2" xfId="199" xr:uid="{895A346D-2811-4194-8CC3-B0F4DF03EBEA}"/>
    <cellStyle name="Accent3 2" xfId="200" xr:uid="{A85E83C2-3091-4A6E-91C3-B9911D5E6482}"/>
    <cellStyle name="Accent3 2 2" xfId="201" xr:uid="{89E444A3-649C-458B-B913-61C191F2B7A8}"/>
    <cellStyle name="Accent3 2 3" xfId="202" xr:uid="{4AE9290B-A059-41EA-B6D3-4DDE797A78D7}"/>
    <cellStyle name="Accent3 2 4" xfId="203" xr:uid="{B1231205-F6B3-4EC2-B8AC-CE56F6B8154E}"/>
    <cellStyle name="Accent3 2 5" xfId="1992" xr:uid="{50689D27-4917-4FD5-BD5F-85BA2F555423}"/>
    <cellStyle name="Accent3 2 6" xfId="3142" xr:uid="{E637F888-6869-42CA-B393-5369BDF351D1}"/>
    <cellStyle name="Accent3 3" xfId="204" xr:uid="{174BD90A-A037-4871-81FC-A09C90658EB6}"/>
    <cellStyle name="Accent3 3 2" xfId="205" xr:uid="{1D4129B7-CA21-4941-BE63-570D9CF0A3B6}"/>
    <cellStyle name="Accent4 2" xfId="206" xr:uid="{6D02D5B2-ABEB-49D6-A6C2-0768732ED71D}"/>
    <cellStyle name="Accent4 2 2" xfId="207" xr:uid="{1E380882-6F84-41A4-94DC-1110A2A79A97}"/>
    <cellStyle name="Accent4 2 3" xfId="208" xr:uid="{C8709CC6-38B1-494F-8973-6DF7B3B06551}"/>
    <cellStyle name="Accent4 2 4" xfId="209" xr:uid="{337B2C6A-193F-4C5E-A1F9-F3FEC8CFD6B1}"/>
    <cellStyle name="Accent4 2 5" xfId="1993" xr:uid="{BCD7D73A-9AD4-420D-BD2F-5BB3746C9E47}"/>
    <cellStyle name="Accent4 2 6" xfId="3143" xr:uid="{33C1485C-F8E1-4B4E-9138-424BC91B0187}"/>
    <cellStyle name="Accent4 3" xfId="210" xr:uid="{ECC62393-EEBC-4818-9798-2250EF077E64}"/>
    <cellStyle name="Accent4 3 2" xfId="211" xr:uid="{C2A6FCBB-1869-46BF-A6D4-8632535A450F}"/>
    <cellStyle name="Accent5 2" xfId="212" xr:uid="{9764F76A-FEA4-40C2-BC43-1489F6C49EA0}"/>
    <cellStyle name="Accent5 2 2" xfId="213" xr:uid="{6E8F2D2C-222E-4153-BE36-3AC3D32540E8}"/>
    <cellStyle name="Accent5 2 3" xfId="214" xr:uid="{D857D5AC-F63E-4E3E-94DA-6F8A25A339E3}"/>
    <cellStyle name="Accent5 2 4" xfId="215" xr:uid="{20A3AFD1-A21B-45F9-8D04-98BA8A85986C}"/>
    <cellStyle name="Accent5 2 5" xfId="1994" xr:uid="{ADABD4D3-5909-41D5-92BC-7FFE28ED199B}"/>
    <cellStyle name="Accent5 3" xfId="216" xr:uid="{B2BF4D8B-8B42-43EC-8188-F25585C7102F}"/>
    <cellStyle name="Accent5 3 2" xfId="217" xr:uid="{9022A744-6E11-4569-B5EF-05A06F0EC66F}"/>
    <cellStyle name="Accent6 2" xfId="218" xr:uid="{D61F1DB1-C530-4AAC-94BF-491C315D1D30}"/>
    <cellStyle name="Accent6 2 2" xfId="219" xr:uid="{DE2A010D-0D66-48DE-855F-C7DD907160EC}"/>
    <cellStyle name="Accent6 2 3" xfId="220" xr:uid="{22E1B940-CBE6-4B8B-8A4C-53EDFDE7422A}"/>
    <cellStyle name="Accent6 2 4" xfId="221" xr:uid="{E76DC1AF-8215-455A-B92B-92423E137984}"/>
    <cellStyle name="Accent6 2 5" xfId="1995" xr:uid="{4DB87C89-9C26-4B48-BCCB-D8467826B1EA}"/>
    <cellStyle name="Accent6 2 6" xfId="3144" xr:uid="{E77379E4-9DC8-477B-A29B-E04130F71C0D}"/>
    <cellStyle name="Accent6 3" xfId="222" xr:uid="{32340215-038D-4FEB-84D3-28F541750639}"/>
    <cellStyle name="Accent6 3 2" xfId="223" xr:uid="{EEF3BC9E-7F4B-4242-AEB4-E06D051BAA05}"/>
    <cellStyle name="Advarselstekst" xfId="22" builtinId="11" customBuiltin="1"/>
    <cellStyle name="AFE" xfId="226" xr:uid="{199F17F2-8E50-4973-9056-E0EB3B77A847}"/>
    <cellStyle name="AFE 2" xfId="227" xr:uid="{C0E4B32F-24F4-4169-8259-EF60D106A1DD}"/>
    <cellStyle name="AnnotationCells" xfId="3145" xr:uid="{30C00773-0B52-40BA-A2C4-AF762047905B}"/>
    <cellStyle name="Anteckning 2" xfId="1996" xr:uid="{EE0C9B8A-5D1D-45BA-A13B-233D11822B9C}"/>
    <cellStyle name="Anteckning 2 2" xfId="3019" xr:uid="{9DCB0748-7723-411E-86F8-255CBBA4F452}"/>
    <cellStyle name="background" xfId="230" xr:uid="{1ABFE842-2BDD-45C2-8763-4263B01FD82C}"/>
    <cellStyle name="Bad 2" xfId="231" xr:uid="{B15FE3D1-F17C-4FFB-B483-2F680324E1D1}"/>
    <cellStyle name="Bad 2 2" xfId="232" xr:uid="{95757353-2E0F-4A1F-BE53-155AF00F7944}"/>
    <cellStyle name="Bad 2 3" xfId="233" xr:uid="{3FB88225-F3C4-4D50-B253-0F1BD7F23380}"/>
    <cellStyle name="Bad 2 4" xfId="234" xr:uid="{8B0D5871-9CD1-43AC-A159-5DC530B6378A}"/>
    <cellStyle name="Bad 2 5" xfId="1997" xr:uid="{DB90EDD1-583F-4ED6-9907-A2E1F9063F50}"/>
    <cellStyle name="Bad 2 6" xfId="3146" xr:uid="{7E8DEDB3-8EC4-433A-9F53-FFBCFC3305A2}"/>
    <cellStyle name="Bad 3" xfId="235" xr:uid="{9C34F28B-F667-4BD6-ABF1-739ACFA221FD}"/>
    <cellStyle name="Bad 3 2" xfId="236" xr:uid="{8744E5E0-EE15-4450-AC69-2101ED24FA8A}"/>
    <cellStyle name="banner" xfId="237" xr:uid="{88A12A38-D1F6-4009-B265-7B5FD66F1955}"/>
    <cellStyle name="Beløb" xfId="238" xr:uid="{E4221447-ABE8-4FD8-BBF6-21BA9EEA24D2}"/>
    <cellStyle name="Beløb (negative)" xfId="239" xr:uid="{F929FB91-5D1A-424D-A084-5D3967FB7727}"/>
    <cellStyle name="Beløb 1000" xfId="240" xr:uid="{AF31E91C-D011-4D51-8F40-358F2EF53CF3}"/>
    <cellStyle name="Beløb 1000 (negative)" xfId="241" xr:uid="{A9B1B4F1-6931-43D5-B17D-24A1E3B1901F}"/>
    <cellStyle name="Beløb 1000 (negative) 2" xfId="242" xr:uid="{B8642950-6264-426F-B7AA-1327D6382688}"/>
    <cellStyle name="Beløb 1000 (negative) 2 2" xfId="243" xr:uid="{E231F1E2-26A5-4FB3-8F98-9492C29A9589}"/>
    <cellStyle name="Beløb 1000 (negative) 3" xfId="244" xr:uid="{CA2DC02F-71D6-4954-B172-02EA789BFFA4}"/>
    <cellStyle name="Beløb 1000 2" xfId="245" xr:uid="{AC12073B-2A87-4123-814C-B43ACE30BB30}"/>
    <cellStyle name="Beløb 1000 2 2" xfId="246" xr:uid="{99FAF916-DE7E-4061-9AC8-4D66C9125FF8}"/>
    <cellStyle name="Beløb 1000 3" xfId="247" xr:uid="{4904D43F-5175-4179-8E62-7D9EE8378C79}"/>
    <cellStyle name="Beløb 1000 4" xfId="248" xr:uid="{773B4F80-D093-4153-B80D-F30EC58F544C}"/>
    <cellStyle name="Beløb 1000_040930_AFL_uppgj" xfId="249" xr:uid="{6E2D4303-4D37-43D3-AAC4-B568BA43B9BA}"/>
    <cellStyle name="Beregning" xfId="19" builtinId="22" customBuiltin="1"/>
    <cellStyle name="Beräkning 2" xfId="1998" xr:uid="{023B8479-F540-4279-A539-7068B194321C}"/>
    <cellStyle name="Beräkning 2 2" xfId="3020" xr:uid="{32BB48D0-297C-403B-BE76-FD29FA844EDE}"/>
    <cellStyle name="Bevitel" xfId="3147" xr:uid="{36C49E8C-B8F3-4514-8A8A-6052B34EDA4E}"/>
    <cellStyle name="blue" xfId="1999" xr:uid="{C61DA95C-82EE-40CF-BC93-89D6B50F684E}"/>
    <cellStyle name="Bra 2" xfId="2000" xr:uid="{29A8E68A-60EC-4DED-B8F1-13E3834DBC58}"/>
    <cellStyle name="Buena" xfId="3148" xr:uid="{1BFFC86F-E615-4F54-8DAA-3F9FFFBB078D}"/>
    <cellStyle name="Ç¥ÁØ_´ë¿ìÃâÇÏ¿äÃ» " xfId="250" xr:uid="{846A8845-C739-4195-9BCF-D4C9C43316FA}"/>
    <cellStyle name="calc" xfId="251" xr:uid="{A238BC2C-7264-4994-9327-560CF7FD8515}"/>
    <cellStyle name="Calc Currency (0)" xfId="252" xr:uid="{2B5C9B1A-0E1A-40B9-A8CA-829C4B108D4E}"/>
    <cellStyle name="Calc Currency (0) 10" xfId="253" xr:uid="{78EE64BC-78E5-4128-9275-68A1CFF8656A}"/>
    <cellStyle name="Calc Currency (0) 10 2" xfId="254" xr:uid="{72EC8D57-B943-4B9C-BB40-7D4142BBCF61}"/>
    <cellStyle name="Calc Currency (0) 11" xfId="255" xr:uid="{B912DF04-669C-4A7B-AF17-4442B40F124B}"/>
    <cellStyle name="Calc Currency (0) 11 2" xfId="256" xr:uid="{7FC5356C-766F-40DE-B07F-7A49EC74C3FE}"/>
    <cellStyle name="Calc Currency (0) 12" xfId="257" xr:uid="{A9A08963-1E7E-453D-A8E1-68E774A5154F}"/>
    <cellStyle name="Calc Currency (0) 12 2" xfId="258" xr:uid="{66AA016E-C369-4270-8276-F96ECDEAE498}"/>
    <cellStyle name="Calc Currency (0) 13" xfId="259" xr:uid="{E83E4B4E-7940-4E96-B217-9C0C1819652A}"/>
    <cellStyle name="Calc Currency (0) 13 2" xfId="260" xr:uid="{BA997008-EF67-4B7B-B8E5-E35DD05559E6}"/>
    <cellStyle name="Calc Currency (0) 14" xfId="261" xr:uid="{FD087D2C-59FE-470F-993B-CD34C50A7992}"/>
    <cellStyle name="Calc Currency (0) 14 2" xfId="262" xr:uid="{38189ABC-46B5-4615-B8BC-F347FF3AD7FE}"/>
    <cellStyle name="Calc Currency (0) 15" xfId="263" xr:uid="{6C72F6A0-22C1-460D-81E5-1DB050544385}"/>
    <cellStyle name="Calc Currency (0) 15 2" xfId="264" xr:uid="{D0289D27-F980-4E39-8EE8-628B96A2C522}"/>
    <cellStyle name="Calc Currency (0) 16" xfId="265" xr:uid="{C2192C3C-98CE-4351-B228-3F5AADEB4F25}"/>
    <cellStyle name="Calc Currency (0) 2" xfId="266" xr:uid="{8346B2EA-6278-4953-8D57-E0725D39ECAA}"/>
    <cellStyle name="Calc Currency (0) 2 2" xfId="267" xr:uid="{6CA391F0-C82D-49B0-A2D9-B75DC7271DA7}"/>
    <cellStyle name="Calc Currency (0) 3" xfId="268" xr:uid="{037C5C38-11E3-4A2A-9E1E-1F72082AE49E}"/>
    <cellStyle name="Calc Currency (0) 3 2" xfId="269" xr:uid="{40E9165A-F0DE-4BE4-B4CA-B69E66F253F3}"/>
    <cellStyle name="Calc Currency (0) 4" xfId="270" xr:uid="{770D228D-C54C-4F40-8507-9A34498D01B7}"/>
    <cellStyle name="Calc Currency (0) 4 2" xfId="271" xr:uid="{0DD40747-5122-4CE6-9CFB-0289AEBCE796}"/>
    <cellStyle name="Calc Currency (0) 5" xfId="272" xr:uid="{918EDAEB-49A2-46EE-920B-BFB72F3F80F3}"/>
    <cellStyle name="Calc Currency (0) 5 2" xfId="273" xr:uid="{08A0BEED-A8FD-4610-83B5-A170B46AA2C8}"/>
    <cellStyle name="Calc Currency (0) 6" xfId="274" xr:uid="{536A25BA-5129-4BA9-85D1-96059A86A9E1}"/>
    <cellStyle name="Calc Currency (0) 6 2" xfId="275" xr:uid="{C8DCB6FA-8303-4459-8D84-09BBD18D44D1}"/>
    <cellStyle name="Calc Currency (0) 7" xfId="276" xr:uid="{8702C080-521B-4EE5-9686-66D7A4051806}"/>
    <cellStyle name="Calc Currency (0) 7 2" xfId="277" xr:uid="{4EA2443A-8ED3-4DF8-B381-2DD108553011}"/>
    <cellStyle name="Calc Currency (0) 8" xfId="278" xr:uid="{8E7F78A7-806D-467C-B800-E4EACA302156}"/>
    <cellStyle name="Calc Currency (0) 8 2" xfId="279" xr:uid="{F6B7BFAB-D179-4C65-B843-158D53F227AE}"/>
    <cellStyle name="Calc Currency (0) 9" xfId="280" xr:uid="{74427C9D-DA48-4E9D-979A-52F3C860CAEE}"/>
    <cellStyle name="Calc Currency (0) 9 2" xfId="281" xr:uid="{12E4CBE1-69F8-4599-BC75-9F391D293A99}"/>
    <cellStyle name="Calc Currency (0)_33" xfId="282" xr:uid="{BD12042E-DED9-424B-99AE-B84B6F47F15C}"/>
    <cellStyle name="Calc Currency (2)" xfId="283" xr:uid="{0575D462-DAE7-46B2-A392-BBAED5D792E8}"/>
    <cellStyle name="Calc Currency (2) 10" xfId="284" xr:uid="{3B368922-2439-46AD-BD54-1ECC41B0D218}"/>
    <cellStyle name="Calc Currency (2) 10 2" xfId="285" xr:uid="{1CF12C82-096A-4971-83F6-B2FF8CDEE21A}"/>
    <cellStyle name="Calc Currency (2) 11" xfId="286" xr:uid="{744983AA-5471-4421-8E94-20E9B71D9D64}"/>
    <cellStyle name="Calc Currency (2) 11 2" xfId="287" xr:uid="{9923B602-AFBB-4FE3-9EB4-86C11A5965CC}"/>
    <cellStyle name="Calc Currency (2) 12" xfId="288" xr:uid="{8DC66C8D-B031-449A-A25B-F1FC0B0FC15F}"/>
    <cellStyle name="Calc Currency (2) 12 2" xfId="289" xr:uid="{5DDC5F0E-ECFB-447C-B2A7-F3B29FABC6B5}"/>
    <cellStyle name="Calc Currency (2) 13" xfId="290" xr:uid="{F9C090F4-F6A6-4C0A-A10F-2DD2D5BE5A65}"/>
    <cellStyle name="Calc Currency (2) 13 2" xfId="291" xr:uid="{1C3FEE20-B695-4C9A-9A5E-CE3DF20681B8}"/>
    <cellStyle name="Calc Currency (2) 14" xfId="292" xr:uid="{368BD42A-8B66-49D8-AA06-8D32F8506294}"/>
    <cellStyle name="Calc Currency (2) 14 2" xfId="293" xr:uid="{81BAF627-13FE-4229-8BE0-DE6B8EF2C088}"/>
    <cellStyle name="Calc Currency (2) 15" xfId="294" xr:uid="{833359B5-FBEC-47F0-92D8-EC92FB2D7E44}"/>
    <cellStyle name="Calc Currency (2) 15 2" xfId="295" xr:uid="{C99C2B88-7E30-4655-9E69-019E3E47CB6D}"/>
    <cellStyle name="Calc Currency (2) 16" xfId="296" xr:uid="{5FBB787B-7D70-4731-9443-5895F78C0D05}"/>
    <cellStyle name="Calc Currency (2) 2" xfId="297" xr:uid="{1FE0CA91-4349-4EA0-9A95-ECABC3A76394}"/>
    <cellStyle name="Calc Currency (2) 2 2" xfId="298" xr:uid="{F925E53F-3956-401A-B6A0-5E573FD99C2E}"/>
    <cellStyle name="Calc Currency (2) 3" xfId="299" xr:uid="{BC79039A-5BA3-4A64-BB28-BEE31229B368}"/>
    <cellStyle name="Calc Currency (2) 3 2" xfId="300" xr:uid="{9F1DE9B0-C29E-4A5C-AC24-31230E7C4FF5}"/>
    <cellStyle name="Calc Currency (2) 4" xfId="301" xr:uid="{1033639C-6F77-4247-A7E1-8431412F26A4}"/>
    <cellStyle name="Calc Currency (2) 4 2" xfId="302" xr:uid="{6A791F93-6A50-4802-AAEA-CB76D884C95E}"/>
    <cellStyle name="Calc Currency (2) 5" xfId="303" xr:uid="{8FF84D17-190E-4C58-A796-04C1B456C996}"/>
    <cellStyle name="Calc Currency (2) 5 2" xfId="304" xr:uid="{F2BAAE14-F992-4797-94A0-5DC9D3683793}"/>
    <cellStyle name="Calc Currency (2) 6" xfId="305" xr:uid="{16C06A29-A84F-44AC-A8A6-B2D00C9CB99E}"/>
    <cellStyle name="Calc Currency (2) 6 2" xfId="306" xr:uid="{344B8CF8-34AB-4F48-B0B5-533D81204365}"/>
    <cellStyle name="Calc Currency (2) 7" xfId="307" xr:uid="{1F88C73B-2C1A-4F59-8E4D-CFE7B8A2CBC2}"/>
    <cellStyle name="Calc Currency (2) 7 2" xfId="308" xr:uid="{32A3FBC1-7FBE-4030-8782-C4A5E5B9F7F7}"/>
    <cellStyle name="Calc Currency (2) 8" xfId="309" xr:uid="{B4ECCEE4-0635-459E-A5CA-B2FE59D3052D}"/>
    <cellStyle name="Calc Currency (2) 8 2" xfId="310" xr:uid="{632A1758-FCDF-4D45-A690-8B15998C84B6}"/>
    <cellStyle name="Calc Currency (2) 9" xfId="311" xr:uid="{36F1EC33-1589-438D-B990-2027E42C8702}"/>
    <cellStyle name="Calc Currency (2) 9 2" xfId="312" xr:uid="{8E551505-635B-4F6F-917D-20194DDF4700}"/>
    <cellStyle name="Calc Currency (2)_33" xfId="313" xr:uid="{03994617-DFEF-457C-80FF-9F77765FD2A2}"/>
    <cellStyle name="Calc Percent (0)" xfId="314" xr:uid="{EFCB2ACC-ED42-429B-A1F2-99EA26B673C6}"/>
    <cellStyle name="Calc Percent (0) 10" xfId="315" xr:uid="{50A9C23D-4061-4E03-A323-78BE6B541D79}"/>
    <cellStyle name="Calc Percent (0) 10 2" xfId="316" xr:uid="{35715013-592F-4B51-AC9C-EEB36DEA54C9}"/>
    <cellStyle name="Calc Percent (0) 11" xfId="317" xr:uid="{CF63A205-640F-43E7-A81C-70330589C460}"/>
    <cellStyle name="Calc Percent (0) 11 2" xfId="318" xr:uid="{00785934-FFDC-4638-8A6C-9C4356127781}"/>
    <cellStyle name="Calc Percent (0) 12" xfId="319" xr:uid="{7711B7FB-DADE-49EF-9CA2-981F6AC25D7D}"/>
    <cellStyle name="Calc Percent (0) 12 2" xfId="320" xr:uid="{F774D99A-9BDE-4278-A08C-2860E0BD27D7}"/>
    <cellStyle name="Calc Percent (0) 13" xfId="321" xr:uid="{04D67FCE-3B5A-4FA1-93F3-2D0C999F33C1}"/>
    <cellStyle name="Calc Percent (0) 13 2" xfId="322" xr:uid="{6E6C185C-A756-402B-A6B4-967BAE4BF6F2}"/>
    <cellStyle name="Calc Percent (0) 14" xfId="323" xr:uid="{488848BC-F4F0-4702-97A0-211D6DE8B4B8}"/>
    <cellStyle name="Calc Percent (0) 14 2" xfId="324" xr:uid="{8E752BE5-E995-4F4E-802B-E0194DCD8E57}"/>
    <cellStyle name="Calc Percent (0) 15" xfId="325" xr:uid="{7E1C5066-473D-4922-A46E-376C1A6AA46E}"/>
    <cellStyle name="Calc Percent (0) 15 2" xfId="326" xr:uid="{AC161A0B-6A4D-4AB6-95AE-7F51E140E667}"/>
    <cellStyle name="Calc Percent (0) 16" xfId="327" xr:uid="{501CC8D8-C3AA-42FB-92B3-9DC4253DA502}"/>
    <cellStyle name="Calc Percent (0) 2" xfId="328" xr:uid="{8BA45FAA-F70B-4724-8768-4F53265FE615}"/>
    <cellStyle name="Calc Percent (0) 2 2" xfId="329" xr:uid="{00417DE7-8D34-442E-9F9E-B7A001116C1E}"/>
    <cellStyle name="Calc Percent (0) 3" xfId="330" xr:uid="{8FAB2D3A-783A-47B7-8F62-89EE674462A5}"/>
    <cellStyle name="Calc Percent (0) 3 2" xfId="331" xr:uid="{C5ABE813-3DD6-4679-8A70-1EB005EDFD89}"/>
    <cellStyle name="Calc Percent (0) 4" xfId="332" xr:uid="{5444D9BE-A09E-4E75-9018-0024E571B379}"/>
    <cellStyle name="Calc Percent (0) 4 2" xfId="333" xr:uid="{05578AA4-26B9-4FC4-951D-EE5A73F06DDA}"/>
    <cellStyle name="Calc Percent (0) 5" xfId="334" xr:uid="{31132304-141F-405E-B37A-AA8E62884AA2}"/>
    <cellStyle name="Calc Percent (0) 5 2" xfId="335" xr:uid="{0ED49B99-5802-434C-AE9F-F48BA70081BE}"/>
    <cellStyle name="Calc Percent (0) 6" xfId="336" xr:uid="{AA8CDA65-E31D-45DA-9F26-878DBEB8E8EB}"/>
    <cellStyle name="Calc Percent (0) 6 2" xfId="337" xr:uid="{64260DDB-482C-484A-9AC2-D65BD1DD4C2B}"/>
    <cellStyle name="Calc Percent (0) 7" xfId="338" xr:uid="{00D0EC1C-FE5E-4B27-BEE6-A2E543946CCF}"/>
    <cellStyle name="Calc Percent (0) 7 2" xfId="339" xr:uid="{4C8A147F-B804-4EBC-A753-2E7373CDD6EC}"/>
    <cellStyle name="Calc Percent (0) 8" xfId="340" xr:uid="{C0F93C06-D990-4615-A138-15BDA9749CEA}"/>
    <cellStyle name="Calc Percent (0) 8 2" xfId="341" xr:uid="{678B99D1-9E36-48A3-B092-9B95D3EB43B1}"/>
    <cellStyle name="Calc Percent (0) 9" xfId="342" xr:uid="{38E13365-8428-47CB-9F4C-0211829A0189}"/>
    <cellStyle name="Calc Percent (0) 9 2" xfId="343" xr:uid="{399CF8A6-ACF3-4914-9DEA-46FC66022D26}"/>
    <cellStyle name="Calc Percent (0)_33" xfId="344" xr:uid="{CDB87D3F-B55C-470D-B5C6-E1CADE4C9FB2}"/>
    <cellStyle name="Calc Percent (1)" xfId="345" xr:uid="{FFE5F95B-0456-4935-8CAB-CDA64497825F}"/>
    <cellStyle name="Calc Percent (1) 10" xfId="346" xr:uid="{CB50F1FA-4A4E-43E7-8C51-998F4B6D3EAC}"/>
    <cellStyle name="Calc Percent (1) 10 2" xfId="347" xr:uid="{CD21C728-B148-43D1-A496-5BB7A55364A4}"/>
    <cellStyle name="Calc Percent (1) 11" xfId="348" xr:uid="{4C054FEE-7064-4788-9A85-FEF759CDC48E}"/>
    <cellStyle name="Calc Percent (1) 11 2" xfId="349" xr:uid="{9C5BF86B-E0E0-4D5D-93E8-2742A4B6543E}"/>
    <cellStyle name="Calc Percent (1) 12" xfId="350" xr:uid="{E4B66762-EB17-4E88-9572-81861ED42318}"/>
    <cellStyle name="Calc Percent (1) 12 2" xfId="351" xr:uid="{B43F741C-9659-46B9-8823-6250CB5E0805}"/>
    <cellStyle name="Calc Percent (1) 13" xfId="352" xr:uid="{FFEF10F4-7489-4D1F-82DE-BD7D8565CC72}"/>
    <cellStyle name="Calc Percent (1) 13 2" xfId="353" xr:uid="{32BADC97-B775-4DF4-8982-BEBC40A838A4}"/>
    <cellStyle name="Calc Percent (1) 14" xfId="354" xr:uid="{151C2A92-285E-40C9-92D7-8E6CC45D471B}"/>
    <cellStyle name="Calc Percent (1) 14 2" xfId="355" xr:uid="{ED6F8696-8C28-4A4B-A372-00CB7C56F933}"/>
    <cellStyle name="Calc Percent (1) 15" xfId="356" xr:uid="{FCFF7F9B-2475-462D-B7A0-AB5372573C58}"/>
    <cellStyle name="Calc Percent (1) 15 2" xfId="357" xr:uid="{F6603799-779E-4BD1-A531-C77EDE5B652B}"/>
    <cellStyle name="Calc Percent (1) 16" xfId="358" xr:uid="{74C25078-5935-4AA3-844E-441DF1C9B391}"/>
    <cellStyle name="Calc Percent (1) 2" xfId="359" xr:uid="{BC587586-8A06-4E9A-A3F7-5E964F36189E}"/>
    <cellStyle name="Calc Percent (1) 2 2" xfId="360" xr:uid="{F1045F6E-FE01-4D6D-837A-7861A879FF88}"/>
    <cellStyle name="Calc Percent (1) 3" xfId="361" xr:uid="{7A5CD937-A2FD-48F3-A366-A66B27F16CAE}"/>
    <cellStyle name="Calc Percent (1) 3 2" xfId="362" xr:uid="{3B383B22-3A52-499D-A807-20128AAC5041}"/>
    <cellStyle name="Calc Percent (1) 4" xfId="363" xr:uid="{E9FC8505-D5A6-4AAE-AC2C-5AD0CE9C2D76}"/>
    <cellStyle name="Calc Percent (1) 4 2" xfId="364" xr:uid="{BEFB6432-B828-4500-AA45-195C5075BDA3}"/>
    <cellStyle name="Calc Percent (1) 5" xfId="365" xr:uid="{59ED9ED1-2E11-496B-BD07-38B9A620510E}"/>
    <cellStyle name="Calc Percent (1) 5 2" xfId="366" xr:uid="{B5F317A7-C13C-4BEF-8008-9D4144053A74}"/>
    <cellStyle name="Calc Percent (1) 6" xfId="367" xr:uid="{45C01DD6-7E1E-4D9F-8F57-63FC9F4DA499}"/>
    <cellStyle name="Calc Percent (1) 6 2" xfId="368" xr:uid="{44EB16F3-DC9A-471E-88AA-78812DDF181F}"/>
    <cellStyle name="Calc Percent (1) 7" xfId="369" xr:uid="{D5238069-E853-4A12-AFFB-A7E0D417FDE8}"/>
    <cellStyle name="Calc Percent (1) 7 2" xfId="370" xr:uid="{F2F7C022-A532-4407-8AAA-0CF9224C92BB}"/>
    <cellStyle name="Calc Percent (1) 8" xfId="371" xr:uid="{DF5F1C50-34D4-43DF-B603-C7D553614778}"/>
    <cellStyle name="Calc Percent (1) 8 2" xfId="372" xr:uid="{17E9F37B-595D-4757-9CEF-A1FB03211991}"/>
    <cellStyle name="Calc Percent (1) 9" xfId="373" xr:uid="{8DAE3676-BF7A-4D1B-97A3-1325FF5693A9}"/>
    <cellStyle name="Calc Percent (1) 9 2" xfId="374" xr:uid="{FBE13286-8176-477F-B0CF-72E8800C449B}"/>
    <cellStyle name="Calc Percent (1)_070831_Loan_bond" xfId="375" xr:uid="{A06FB8DC-D62B-44F5-A38D-3129E221DCDE}"/>
    <cellStyle name="Calc Percent (2)" xfId="376" xr:uid="{70A6718B-1DDE-4E3E-A069-59AFF872C3F3}"/>
    <cellStyle name="Calc Percent (2) 10" xfId="377" xr:uid="{4149E8B5-92A6-4FEE-881F-C390AE6AFC80}"/>
    <cellStyle name="Calc Percent (2) 10 2" xfId="378" xr:uid="{116628A1-8543-4D59-9218-D6F8B16B8912}"/>
    <cellStyle name="Calc Percent (2) 11" xfId="379" xr:uid="{2648343B-39BF-440E-AE1D-9CE17F678583}"/>
    <cellStyle name="Calc Percent (2) 11 2" xfId="380" xr:uid="{ECC9EC78-3FAF-49C9-93BB-24FD7226F7F8}"/>
    <cellStyle name="Calc Percent (2) 12" xfId="381" xr:uid="{7A4B4E90-8E7A-44B2-85AE-3BC0C13C2908}"/>
    <cellStyle name="Calc Percent (2) 12 2" xfId="382" xr:uid="{6701D7BE-C412-4923-AE60-3E1B092998F0}"/>
    <cellStyle name="Calc Percent (2) 13" xfId="383" xr:uid="{A8F25448-643B-4B6B-8245-E7AD5F111DD0}"/>
    <cellStyle name="Calc Percent (2) 13 2" xfId="384" xr:uid="{6EEB8C02-4AB7-4682-A6B8-FDF1C01B0C78}"/>
    <cellStyle name="Calc Percent (2) 14" xfId="385" xr:uid="{CE1510D2-5E32-43F1-A0A2-0798B26A815A}"/>
    <cellStyle name="Calc Percent (2) 14 2" xfId="386" xr:uid="{EAFAD780-B5AE-436B-9F97-CDF9996661BD}"/>
    <cellStyle name="Calc Percent (2) 15" xfId="387" xr:uid="{C3B29F6E-B9A4-4DBD-A296-C72869419652}"/>
    <cellStyle name="Calc Percent (2) 15 2" xfId="388" xr:uid="{503E7694-836F-4FBD-B083-D7B875C5669D}"/>
    <cellStyle name="Calc Percent (2) 16" xfId="389" xr:uid="{F8B844AD-F66E-4C05-A4EF-9AD07B95939E}"/>
    <cellStyle name="Calc Percent (2) 2" xfId="390" xr:uid="{D9CE328F-2BC1-4B4C-B972-10A98CCC34B7}"/>
    <cellStyle name="Calc Percent (2) 2 2" xfId="391" xr:uid="{0A4BCE27-1EE4-42DE-A9C4-DF5963D534E9}"/>
    <cellStyle name="Calc Percent (2) 3" xfId="392" xr:uid="{C4C9EE38-FA96-450A-B6CD-5C51F063EF60}"/>
    <cellStyle name="Calc Percent (2) 3 2" xfId="393" xr:uid="{3FAD4435-A5B5-41F0-AA92-4305258D0204}"/>
    <cellStyle name="Calc Percent (2) 4" xfId="394" xr:uid="{64575486-6D54-4F23-8A51-32EFF5E874D0}"/>
    <cellStyle name="Calc Percent (2) 4 2" xfId="395" xr:uid="{091C505E-7D80-47AE-8761-CB89FA46C6CD}"/>
    <cellStyle name="Calc Percent (2) 5" xfId="396" xr:uid="{F699F839-AA3A-4E67-B09D-4467F7012162}"/>
    <cellStyle name="Calc Percent (2) 5 2" xfId="397" xr:uid="{6402FAAC-F832-4B47-B440-205DB634A842}"/>
    <cellStyle name="Calc Percent (2) 6" xfId="398" xr:uid="{5F527FF5-1CA1-4746-9FD8-F6250E38F8BA}"/>
    <cellStyle name="Calc Percent (2) 6 2" xfId="399" xr:uid="{DBE598F5-4B0B-4237-ACB1-E36223E00C05}"/>
    <cellStyle name="Calc Percent (2) 7" xfId="400" xr:uid="{DA1635E0-3979-4C10-979A-554F704BBFE2}"/>
    <cellStyle name="Calc Percent (2) 7 2" xfId="401" xr:uid="{7F312D3C-ADB8-4A42-92ED-3F057F439358}"/>
    <cellStyle name="Calc Percent (2) 8" xfId="402" xr:uid="{95816323-03D0-44AE-B24A-9F0EAAA872CA}"/>
    <cellStyle name="Calc Percent (2) 8 2" xfId="403" xr:uid="{342326A2-E35D-4899-9B35-7FDF76173E8C}"/>
    <cellStyle name="Calc Percent (2) 9" xfId="404" xr:uid="{13530A09-1EA0-4541-B81F-49B266B3E6AB}"/>
    <cellStyle name="Calc Percent (2) 9 2" xfId="405" xr:uid="{D033A02F-8A9C-4BB5-8934-71C2F3493DE9}"/>
    <cellStyle name="Calc Percent (2)_33" xfId="406" xr:uid="{7402913B-43EF-4512-B2A5-CBA1FACC7629}"/>
    <cellStyle name="Calc Units (0)" xfId="407" xr:uid="{3023544B-8D81-4D03-AF3F-5D5F6C038080}"/>
    <cellStyle name="Calc Units (0) 10" xfId="408" xr:uid="{D127140D-F4AD-4848-AA8D-7DCA89F550A5}"/>
    <cellStyle name="Calc Units (0) 10 2" xfId="409" xr:uid="{6BED1F80-63B7-4A9E-9478-0D23249EB18F}"/>
    <cellStyle name="Calc Units (0) 11" xfId="410" xr:uid="{C2D81A22-3CFF-4DD6-B1F7-AEF9B023F996}"/>
    <cellStyle name="Calc Units (0) 11 2" xfId="411" xr:uid="{F73074B9-FFA2-49BE-80C8-7AF96AB0D1E0}"/>
    <cellStyle name="Calc Units (0) 12" xfId="412" xr:uid="{200C25A8-8804-4196-B40B-372374E9F26A}"/>
    <cellStyle name="Calc Units (0) 12 2" xfId="413" xr:uid="{2CD780F5-240A-4F58-96EF-B82BA47FEB48}"/>
    <cellStyle name="Calc Units (0) 13" xfId="414" xr:uid="{9ACBF710-DB6E-4823-A534-65EE1FA679F2}"/>
    <cellStyle name="Calc Units (0) 13 2" xfId="415" xr:uid="{62FBD1B8-1786-4A99-8510-F6A11DEC2884}"/>
    <cellStyle name="Calc Units (0) 14" xfId="416" xr:uid="{960701D7-3E21-4B3D-A0BB-9CE217B17025}"/>
    <cellStyle name="Calc Units (0) 14 2" xfId="417" xr:uid="{D7591BD1-B39E-47C5-AA0A-1FA209509F5C}"/>
    <cellStyle name="Calc Units (0) 15" xfId="418" xr:uid="{1F5E8BFC-4865-4E16-BF2F-31CD77452742}"/>
    <cellStyle name="Calc Units (0) 15 2" xfId="419" xr:uid="{EC50E2B6-9975-4346-8985-BD7F9316AA28}"/>
    <cellStyle name="Calc Units (0) 16" xfId="420" xr:uid="{5DF87AF4-0ED3-4EDA-995A-9D4C49426521}"/>
    <cellStyle name="Calc Units (0) 2" xfId="421" xr:uid="{B6C0634E-8C4A-43EE-828E-EFDF3F11F735}"/>
    <cellStyle name="Calc Units (0) 2 2" xfId="422" xr:uid="{314D27DF-B16F-4BDF-AF44-9C2868B3C982}"/>
    <cellStyle name="Calc Units (0) 3" xfId="423" xr:uid="{3ECEFE65-951D-43E3-B1F4-5DDF78265C87}"/>
    <cellStyle name="Calc Units (0) 3 2" xfId="424" xr:uid="{331C1B28-BCC5-4526-ABEE-63DA6EEB1990}"/>
    <cellStyle name="Calc Units (0) 4" xfId="425" xr:uid="{C9004032-8C64-4007-A187-870BB1CDEF16}"/>
    <cellStyle name="Calc Units (0) 4 2" xfId="426" xr:uid="{0849B141-D4A0-4304-9515-B9A9BB35ED95}"/>
    <cellStyle name="Calc Units (0) 5" xfId="427" xr:uid="{47A7FFD7-4BE4-4F34-B8EE-FC09036C1883}"/>
    <cellStyle name="Calc Units (0) 5 2" xfId="428" xr:uid="{4B48197A-7834-4536-9E95-76762EBBA39D}"/>
    <cellStyle name="Calc Units (0) 6" xfId="429" xr:uid="{96454059-DDC1-4500-9305-5924AD8B3C0E}"/>
    <cellStyle name="Calc Units (0) 6 2" xfId="430" xr:uid="{D1BBB30C-BF2B-49B5-A061-FD588A24EFB5}"/>
    <cellStyle name="Calc Units (0) 7" xfId="431" xr:uid="{E102F6E8-C65A-49A5-B479-C1FECF9868FB}"/>
    <cellStyle name="Calc Units (0) 7 2" xfId="432" xr:uid="{36D285E7-D5B0-4C71-92F7-0619048E7B6A}"/>
    <cellStyle name="Calc Units (0) 8" xfId="433" xr:uid="{19CDC953-A295-4282-B432-547D1E281AF8}"/>
    <cellStyle name="Calc Units (0) 8 2" xfId="434" xr:uid="{1692C85D-328E-4B47-954A-C9655BE2D61D}"/>
    <cellStyle name="Calc Units (0) 9" xfId="435" xr:uid="{A9A26D5B-D047-41FB-8E22-7D0DD5F16CA2}"/>
    <cellStyle name="Calc Units (0) 9 2" xfId="436" xr:uid="{7290B18B-11B0-4A09-9823-267563DEC3DB}"/>
    <cellStyle name="Calc Units (0)_33" xfId="437" xr:uid="{C4B46FB5-7109-489B-8A54-A7428700D4C2}"/>
    <cellStyle name="Calc Units (1)" xfId="438" xr:uid="{370A89DA-B68E-41D4-A5BF-A93FCE085727}"/>
    <cellStyle name="Calc Units (1) 10" xfId="439" xr:uid="{F53EDA5A-59D6-4C46-BEC0-2F3C1A923834}"/>
    <cellStyle name="Calc Units (1) 10 2" xfId="440" xr:uid="{2CA0986B-56A9-4456-9AD2-5009DD76B55A}"/>
    <cellStyle name="Calc Units (1) 11" xfId="441" xr:uid="{62D38842-AC0F-4E09-BD7B-511C5312DCF2}"/>
    <cellStyle name="Calc Units (1) 11 2" xfId="442" xr:uid="{FF86B361-9F02-4DAF-832D-087A28D6851E}"/>
    <cellStyle name="Calc Units (1) 12" xfId="443" xr:uid="{8ABAC055-DB09-4062-AC75-9FB17BD073EC}"/>
    <cellStyle name="Calc Units (1) 12 2" xfId="444" xr:uid="{E19330BA-8D03-42A6-94D9-F6BA1554BAD3}"/>
    <cellStyle name="Calc Units (1) 13" xfId="445" xr:uid="{1DFBCFCA-9306-435D-BB9E-8E1206E0F51B}"/>
    <cellStyle name="Calc Units (1) 13 2" xfId="446" xr:uid="{64E657B3-A4D2-4100-A67A-14F110C60E7F}"/>
    <cellStyle name="Calc Units (1) 14" xfId="447" xr:uid="{D2F80D0F-EA80-4297-8168-1524C7F885D9}"/>
    <cellStyle name="Calc Units (1) 14 2" xfId="448" xr:uid="{C6ECC021-2C7E-415F-9447-44B54B5DD791}"/>
    <cellStyle name="Calc Units (1) 15" xfId="449" xr:uid="{FB565823-BD46-4F17-92ED-FEA0A3CDC064}"/>
    <cellStyle name="Calc Units (1) 15 2" xfId="450" xr:uid="{7F3DC8B0-49BA-4BE7-BB73-02EAC55E4776}"/>
    <cellStyle name="Calc Units (1) 16" xfId="451" xr:uid="{5D816D46-0BA8-4A40-A6DF-59A6C5FB26AB}"/>
    <cellStyle name="Calc Units (1) 2" xfId="452" xr:uid="{1B1C4AF7-9C41-41C9-9559-48665FEDCAF3}"/>
    <cellStyle name="Calc Units (1) 2 2" xfId="453" xr:uid="{E5A4438C-65F5-433B-93BA-5BD1655B811A}"/>
    <cellStyle name="Calc Units (1) 3" xfId="454" xr:uid="{73B63CA3-F11B-49EB-A941-923BE496277B}"/>
    <cellStyle name="Calc Units (1) 3 2" xfId="455" xr:uid="{EE4BFA9A-C2CB-4FAB-906F-25FEB9B27943}"/>
    <cellStyle name="Calc Units (1) 4" xfId="456" xr:uid="{498BE09A-91BC-481F-9B85-A9E3F70070AA}"/>
    <cellStyle name="Calc Units (1) 4 2" xfId="457" xr:uid="{48FA6A75-AC73-4B36-AA4F-482576016856}"/>
    <cellStyle name="Calc Units (1) 5" xfId="458" xr:uid="{D26AE84C-3B18-4EC1-80C8-36B85E8CD3E2}"/>
    <cellStyle name="Calc Units (1) 5 2" xfId="459" xr:uid="{0B5263FE-C89A-4C7F-A2EC-9B7412D6195F}"/>
    <cellStyle name="Calc Units (1) 6" xfId="460" xr:uid="{CE2090FB-24FA-4F55-B059-011079573A18}"/>
    <cellStyle name="Calc Units (1) 6 2" xfId="461" xr:uid="{EA9659CD-DF06-4963-B3C0-852BDF42EE34}"/>
    <cellStyle name="Calc Units (1) 7" xfId="462" xr:uid="{756AA2EE-A0ED-4727-ABD2-6A261C71E20E}"/>
    <cellStyle name="Calc Units (1) 7 2" xfId="463" xr:uid="{C67A99FE-504D-49A1-8477-15BEE7C6D708}"/>
    <cellStyle name="Calc Units (1) 8" xfId="464" xr:uid="{B0DD46A9-6D9F-4751-BF54-93FAB140698F}"/>
    <cellStyle name="Calc Units (1) 8 2" xfId="465" xr:uid="{FC55A7BF-D96A-43E3-BC85-19C1E09EDC4E}"/>
    <cellStyle name="Calc Units (1) 9" xfId="466" xr:uid="{9745DB30-0B05-40AE-ABD1-1AD4D53C7253}"/>
    <cellStyle name="Calc Units (1) 9 2" xfId="467" xr:uid="{65EB9E6C-BFCB-4F78-9A9B-FFDE78F6D423}"/>
    <cellStyle name="Calc Units (1)_33" xfId="468" xr:uid="{B61AE55D-F4B2-4816-8B3C-4F5D2952754C}"/>
    <cellStyle name="Calc Units (2)" xfId="469" xr:uid="{40D6E644-7C65-4D7F-B739-FB978D2D09C0}"/>
    <cellStyle name="Calc Units (2) 10" xfId="470" xr:uid="{F511D927-6464-4ED0-8B39-27F8E3228F7F}"/>
    <cellStyle name="Calc Units (2) 10 2" xfId="471" xr:uid="{D87F8B24-70E6-4336-8844-349433A41547}"/>
    <cellStyle name="Calc Units (2) 11" xfId="472" xr:uid="{1A3D7459-EA34-4E53-B750-A6EC75AE4C4C}"/>
    <cellStyle name="Calc Units (2) 11 2" xfId="473" xr:uid="{B4681693-F672-42CF-B4C1-EAE529C9ACE5}"/>
    <cellStyle name="Calc Units (2) 12" xfId="474" xr:uid="{12CB2349-2933-4306-8A57-A934268BD8A5}"/>
    <cellStyle name="Calc Units (2) 12 2" xfId="475" xr:uid="{49661702-1BBB-4609-A94B-343F474697FD}"/>
    <cellStyle name="Calc Units (2) 13" xfId="476" xr:uid="{D043986F-7B00-4E50-8199-0CA2CF492231}"/>
    <cellStyle name="Calc Units (2) 13 2" xfId="477" xr:uid="{C3410BA7-1BB4-4953-A73D-0A3F5990F78A}"/>
    <cellStyle name="Calc Units (2) 14" xfId="478" xr:uid="{20F2DAB1-A798-46B5-8A1B-3044EE1F4547}"/>
    <cellStyle name="Calc Units (2) 14 2" xfId="479" xr:uid="{6B148CDE-2178-464A-99F3-9DEDF76C5E8F}"/>
    <cellStyle name="Calc Units (2) 15" xfId="480" xr:uid="{F435A566-B8BF-44E8-85EB-D2BD4D5A7BBF}"/>
    <cellStyle name="Calc Units (2) 15 2" xfId="481" xr:uid="{38E32A8F-2FDC-4D54-8233-A01651F74C8E}"/>
    <cellStyle name="Calc Units (2) 16" xfId="482" xr:uid="{F0CAE46E-F829-43F4-A3B2-B570D6A58105}"/>
    <cellStyle name="Calc Units (2) 2" xfId="483" xr:uid="{F04FB6B3-443E-462A-8D21-DA3A1B5C3F32}"/>
    <cellStyle name="Calc Units (2) 2 2" xfId="484" xr:uid="{FAF5782D-9EAC-44E9-A17E-9B23A7F814F5}"/>
    <cellStyle name="Calc Units (2) 3" xfId="485" xr:uid="{1D7B4BB9-EC57-4BCA-964B-E58491722E69}"/>
    <cellStyle name="Calc Units (2) 3 2" xfId="486" xr:uid="{4262B8C1-ABDD-4397-BEE4-F0DAD2E79D8D}"/>
    <cellStyle name="Calc Units (2) 4" xfId="487" xr:uid="{C01DF966-44C9-479F-901D-97C1F324F468}"/>
    <cellStyle name="Calc Units (2) 4 2" xfId="488" xr:uid="{1C2BAB87-A146-4A36-9704-64CB86A9974B}"/>
    <cellStyle name="Calc Units (2) 5" xfId="489" xr:uid="{C86634CE-F145-4354-88CB-FB5D8509632F}"/>
    <cellStyle name="Calc Units (2) 5 2" xfId="490" xr:uid="{E29F1224-DB3D-4308-9EDE-EB3668371AEE}"/>
    <cellStyle name="Calc Units (2) 6" xfId="491" xr:uid="{076022BD-0014-4D61-AF89-68F94F557BF1}"/>
    <cellStyle name="Calc Units (2) 6 2" xfId="492" xr:uid="{A00A88FC-5D57-40BB-9BE4-D3175D231373}"/>
    <cellStyle name="Calc Units (2) 7" xfId="493" xr:uid="{242CC205-0FF9-4193-A198-4EA0D63F75A8}"/>
    <cellStyle name="Calc Units (2) 7 2" xfId="494" xr:uid="{3DA83A04-60B2-48E0-9238-28E091D0430C}"/>
    <cellStyle name="Calc Units (2) 8" xfId="495" xr:uid="{3D2D7A43-5EEA-483C-A277-8AC60E3DED9B}"/>
    <cellStyle name="Calc Units (2) 8 2" xfId="496" xr:uid="{0A7EC722-FD54-4663-B83C-103235F28599}"/>
    <cellStyle name="Calc Units (2) 9" xfId="497" xr:uid="{95047A4B-EB35-4CBD-AFA0-6D05924210EA}"/>
    <cellStyle name="Calc Units (2) 9 2" xfId="498" xr:uid="{B5E0EDAB-C1A9-4D0A-9B22-9949014DDDD9}"/>
    <cellStyle name="Calc Units (2)_33" xfId="499" xr:uid="{712693D0-04ED-47FA-B775-376B4BC90997}"/>
    <cellStyle name="calc_Eingreidsluferlar" xfId="500" xr:uid="{B64E7F89-550F-4514-A2F8-226A444EC804}"/>
    <cellStyle name="calculated" xfId="501" xr:uid="{D6E40FF7-0617-4DE3-A060-B7848879BA0F}"/>
    <cellStyle name="Calculation 2" xfId="502" xr:uid="{8E85320B-5B88-4BD2-9D0D-96A8E71B311E}"/>
    <cellStyle name="Calculation 2 2" xfId="503" xr:uid="{1FD5B8E0-B618-4E77-A803-7E8DF0F93A0D}"/>
    <cellStyle name="Calculation 2 2 2" xfId="2901" xr:uid="{0EED7605-D2C9-41DB-B7BE-A3013A13B126}"/>
    <cellStyle name="Calculation 2 3" xfId="504" xr:uid="{918B2E64-7D1E-4B6C-90A0-A1454CD44845}"/>
    <cellStyle name="Calculation 2 3 2" xfId="2902" xr:uid="{836CC83D-CE44-43AC-9675-915629F8FCB1}"/>
    <cellStyle name="Calculation 2 4" xfId="505" xr:uid="{36E1AB74-E249-41FB-913C-9726276AAB39}"/>
    <cellStyle name="Calculation 2 4 2" xfId="2903" xr:uid="{F631FA4B-B298-4A1A-B89C-878AB0D65D71}"/>
    <cellStyle name="Calculation 2 5" xfId="2001" xr:uid="{BE3268E4-F737-4CB1-9AB9-3BFDC54DA1AE}"/>
    <cellStyle name="Calculation 2 5 2" xfId="3021" xr:uid="{E0C2E463-58F9-4084-B5E3-58A6F10D6C73}"/>
    <cellStyle name="Calculation 2 6" xfId="2900" xr:uid="{ABE436A7-ADB3-44E6-9E40-7FFC8E3FBDE6}"/>
    <cellStyle name="Calculation 2 7" xfId="3149" xr:uid="{9F1E1EB2-F679-4BAA-B9C1-38B98E43C831}"/>
    <cellStyle name="Calculation 3" xfId="506" xr:uid="{55E1226D-CCF3-472C-ACD6-BD7217C8571E}"/>
    <cellStyle name="Calculation 3 2" xfId="507" xr:uid="{91850220-9D7E-435F-BDB6-72AB156BE2CC}"/>
    <cellStyle name="Calculation 3 2 2" xfId="2905" xr:uid="{FDCAF59C-2B99-41FF-B62F-084FA84FB9C7}"/>
    <cellStyle name="Calculation 3 3" xfId="2904" xr:uid="{9891BBDE-A2D4-4CF6-8163-76993D0BE761}"/>
    <cellStyle name="Cálculo" xfId="3150" xr:uid="{1F66C5E6-DBCB-4C92-BB12-7CC121747582}"/>
    <cellStyle name="CalcҐCurrency (0)_laroux" xfId="508" xr:uid="{8C644B96-35FF-4586-822E-694F99401066}"/>
    <cellStyle name="Celda de comprobación" xfId="3151" xr:uid="{952E98CF-006C-48D0-B9BB-AF546D396B13}"/>
    <cellStyle name="Celda vinculada" xfId="3152" xr:uid="{1773E715-EBA3-487E-B44A-7D01B2A2E25D}"/>
    <cellStyle name="Check Cell 2" xfId="509" xr:uid="{056A2FD0-29EB-4E33-ABB3-734696EB60D2}"/>
    <cellStyle name="Check Cell 2 2" xfId="510" xr:uid="{8D3403A4-6C95-4185-8492-E68059CE5AE7}"/>
    <cellStyle name="Check Cell 2 3" xfId="511" xr:uid="{BCF92CC9-99B1-4B72-96BE-1A57770687EB}"/>
    <cellStyle name="Check Cell 2 4" xfId="512" xr:uid="{95B29A59-B129-4F51-B053-DD20D36C7D34}"/>
    <cellStyle name="Check Cell 2 5" xfId="2002" xr:uid="{9FCA8628-52BA-4F02-916B-DC46615DC584}"/>
    <cellStyle name="Check Cell 3" xfId="513" xr:uid="{66468E3A-653E-42BE-B55E-86E67CDBA246}"/>
    <cellStyle name="Check Cell 3 2" xfId="514" xr:uid="{5433C726-9499-4AC0-8956-9720119163D7}"/>
    <cellStyle name="Cím" xfId="3153" xr:uid="{A1F8F0E6-DC05-4A81-B8CF-259CF49C1F2E}"/>
    <cellStyle name="Címsor 1" xfId="3154" xr:uid="{A1F941FA-9D18-4F81-96D1-A5F4F401C341}"/>
    <cellStyle name="Címsor 2" xfId="3155" xr:uid="{BE354C80-13B9-4DF1-AA3C-2679152D87DC}"/>
    <cellStyle name="Címsor 3" xfId="3156" xr:uid="{95BDFE6B-DF98-4B6A-9570-CDC94A25F3DF}"/>
    <cellStyle name="Címsor 4" xfId="3157" xr:uid="{8E406346-264A-4AA8-951D-6E12717165EA}"/>
    <cellStyle name="Column_Title" xfId="515" xr:uid="{E05FA280-13D1-40CD-92D3-DB88E1D3BF62}"/>
    <cellStyle name="Comma [0] 3" xfId="1951" xr:uid="{43AB5635-6BC7-4D25-85A8-767445F52369}"/>
    <cellStyle name="Comma [0] 3 2" xfId="1952" xr:uid="{34E0C67E-AC52-4B49-9895-AF0991C090CC}"/>
    <cellStyle name="Comma [0] 3 3" xfId="3018" xr:uid="{27CF3378-F9B9-443F-9451-E5251D55366B}"/>
    <cellStyle name="Comma [00]" xfId="516" xr:uid="{49DBE860-A4D3-4090-AB4A-1895BF6AF8F1}"/>
    <cellStyle name="Comma [00] 10" xfId="517" xr:uid="{7980E0C7-C1D9-4BE3-A3F4-69051D7C2AB1}"/>
    <cellStyle name="Comma [00] 10 2" xfId="518" xr:uid="{F2F5CD37-EC1C-49FD-B857-9E151566C0C9}"/>
    <cellStyle name="Comma [00] 11" xfId="519" xr:uid="{BBDBB30D-CD2D-4524-BC55-A02839F9BB45}"/>
    <cellStyle name="Comma [00] 11 2" xfId="520" xr:uid="{1389918F-81D1-4A99-AF17-4FEBBC5303C7}"/>
    <cellStyle name="Comma [00] 12" xfId="521" xr:uid="{34445F26-8871-4B80-A88E-F4D4DAF69EF3}"/>
    <cellStyle name="Comma [00] 12 2" xfId="522" xr:uid="{015E37A8-A691-4ADF-8DDB-782D88233A48}"/>
    <cellStyle name="Comma [00] 13" xfId="523" xr:uid="{07BFAAD8-6090-462D-846F-9291FC1AC664}"/>
    <cellStyle name="Comma [00] 13 2" xfId="524" xr:uid="{F0F96EDD-BF0C-4D7D-A5C9-AC9C02CB85E6}"/>
    <cellStyle name="Comma [00] 14" xfId="525" xr:uid="{F2A2C39B-A5FB-4276-8C77-0C2DACD640EF}"/>
    <cellStyle name="Comma [00] 14 2" xfId="526" xr:uid="{8DFDDD83-636D-4D53-BF03-8E8C2036C7C2}"/>
    <cellStyle name="Comma [00] 15" xfId="527" xr:uid="{47CD9E5D-2221-4C59-9E51-34A71544FE19}"/>
    <cellStyle name="Comma [00] 15 2" xfId="528" xr:uid="{1273AA1E-6C49-40E8-BE2D-D5313142676A}"/>
    <cellStyle name="Comma [00] 16" xfId="529" xr:uid="{AB99A15B-507B-4783-A149-8A91B87D355B}"/>
    <cellStyle name="Comma [00] 2" xfId="530" xr:uid="{E25E42D8-140E-4C18-B756-953598EF3F5A}"/>
    <cellStyle name="Comma [00] 2 2" xfId="531" xr:uid="{B6770A95-0E5E-46BB-903A-57C968ED9E4E}"/>
    <cellStyle name="Comma [00] 3" xfId="532" xr:uid="{1DE92E89-61CA-403F-BBCD-9271B4C97030}"/>
    <cellStyle name="Comma [00] 3 2" xfId="533" xr:uid="{F18FA8A1-9232-49D5-AABF-7A6E36960C7C}"/>
    <cellStyle name="Comma [00] 4" xfId="534" xr:uid="{4ACF746F-064F-4A8C-8B78-5D2A2844059B}"/>
    <cellStyle name="Comma [00] 4 2" xfId="535" xr:uid="{8639401B-96B2-44D9-A4B5-80F910C5787D}"/>
    <cellStyle name="Comma [00] 5" xfId="536" xr:uid="{2DEE6153-288E-4045-97C4-C4527B8A9E75}"/>
    <cellStyle name="Comma [00] 5 2" xfId="537" xr:uid="{1D9C088C-B965-4692-B401-F728F7BE9B3D}"/>
    <cellStyle name="Comma [00] 6" xfId="538" xr:uid="{3126EDE6-570C-406E-91CE-F5B9E1A9BF09}"/>
    <cellStyle name="Comma [00] 6 2" xfId="539" xr:uid="{9BB9BDF8-6629-4529-8BB1-ABE386A6F3D4}"/>
    <cellStyle name="Comma [00] 7" xfId="540" xr:uid="{4C450BE9-18CC-41BE-9128-432CC670CFCB}"/>
    <cellStyle name="Comma [00] 7 2" xfId="541" xr:uid="{37EFB011-F149-4965-9D12-9FD831A0322A}"/>
    <cellStyle name="Comma [00] 8" xfId="542" xr:uid="{19745DDA-8D1C-4C11-A231-B161A2561C1F}"/>
    <cellStyle name="Comma [00] 8 2" xfId="543" xr:uid="{C47B1357-EFD7-4626-90B9-71233D16EBB8}"/>
    <cellStyle name="Comma [00] 9" xfId="544" xr:uid="{50D347C9-F43C-4DA1-B902-485895263C69}"/>
    <cellStyle name="Comma [00] 9 2" xfId="545" xr:uid="{052F4DF6-AB11-43F4-829A-645908844B97}"/>
    <cellStyle name="Comma 10" xfId="546" xr:uid="{6108F73C-01D8-4AFE-91ED-BFB0EC32C4C4}"/>
    <cellStyle name="Comma 10 2" xfId="547" xr:uid="{4B7A669D-B07A-4F3C-A39D-AD2B6C4269E5}"/>
    <cellStyle name="Comma 10 3" xfId="548" xr:uid="{51EAB1E9-8EDD-4383-B9A4-6C7F30018CA2}"/>
    <cellStyle name="Comma 10 4" xfId="549" xr:uid="{6D1D25B7-3716-417A-9E11-D5D92CF5843C}"/>
    <cellStyle name="Comma 10 5" xfId="3158" xr:uid="{23410CFD-3798-42C7-AE53-9B6836BF72B5}"/>
    <cellStyle name="Comma 11" xfId="550" xr:uid="{6C7C9715-90D9-436F-8119-84CE3F361631}"/>
    <cellStyle name="Comma 11 2" xfId="551" xr:uid="{3E1591B0-D544-4E61-A612-A0354BDE748B}"/>
    <cellStyle name="Comma 11 3" xfId="552" xr:uid="{51294BFB-290E-4DD7-9946-8EF0E5889E8E}"/>
    <cellStyle name="Comma 11 4" xfId="553" xr:uid="{6283B243-984D-4B76-8006-197205FBF7F8}"/>
    <cellStyle name="Comma 12" xfId="554" xr:uid="{2FF12E63-C96D-4BA1-87B4-D08D77DE1E20}"/>
    <cellStyle name="Comma 12 2" xfId="555" xr:uid="{4A49764A-75EA-412B-B56C-05706F60845F}"/>
    <cellStyle name="Comma 12 3" xfId="556" xr:uid="{A4DB553B-B577-4FE4-903A-368CFEFE33DF}"/>
    <cellStyle name="Comma 12 4" xfId="557" xr:uid="{7921B3A7-6735-4ED6-81AC-931C38094392}"/>
    <cellStyle name="Comma 13" xfId="558" xr:uid="{E60D31FC-8003-413E-9768-91826B434A6A}"/>
    <cellStyle name="Comma 13 2" xfId="559" xr:uid="{B1D588C9-9453-4C3F-A758-646B380C2C3F}"/>
    <cellStyle name="Comma 13 3" xfId="560" xr:uid="{9536AF5C-2B2D-47D0-8BB4-D1581DA796C0}"/>
    <cellStyle name="Comma 13 4" xfId="561" xr:uid="{CF0FE92F-AA1F-4E9A-B438-F59E2ECA6726}"/>
    <cellStyle name="Comma 14" xfId="562" xr:uid="{0DA39E4E-7CC3-44C7-9CA6-A59D8D52CCAC}"/>
    <cellStyle name="Comma 14 2" xfId="563" xr:uid="{0DEBC65E-F33F-47DC-886E-A4E769EE09CA}"/>
    <cellStyle name="Comma 14 2 2" xfId="564" xr:uid="{55D5FEAA-5F6D-4A46-B40F-8BB1F4B7F58D}"/>
    <cellStyle name="Comma 14 3" xfId="565" xr:uid="{40CF8B1F-3979-48DE-BEAD-F2A9D39EA05C}"/>
    <cellStyle name="Comma 14 3 2" xfId="566" xr:uid="{544FC968-EB7E-441C-8CB5-6149942E79EE}"/>
    <cellStyle name="Comma 14 4" xfId="567" xr:uid="{4E8D8B18-AFEE-4669-9F11-33E569AE4CFC}"/>
    <cellStyle name="Comma 14 4 2" xfId="568" xr:uid="{F7840996-793A-41DA-A80C-C3DE3C6A87C2}"/>
    <cellStyle name="Comma 14 5" xfId="569" xr:uid="{B0F8CE57-7211-453F-AC6B-C6291E3B3E6D}"/>
    <cellStyle name="Comma 15" xfId="570" xr:uid="{F2E1EEA2-1D92-4C54-A83D-443E8F1BB8DD}"/>
    <cellStyle name="Comma 15 2" xfId="571" xr:uid="{906BB4CB-16AC-4527-BFA8-D7AB4AE83F00}"/>
    <cellStyle name="Comma 15 2 2" xfId="2907" xr:uid="{70344A33-25A1-41BB-A31F-5C91EB3C1CB6}"/>
    <cellStyle name="Comma 15 3" xfId="572" xr:uid="{1940A8C9-50C9-45B3-9222-972D9E9B9EFD}"/>
    <cellStyle name="Comma 15 3 2" xfId="2908" xr:uid="{A6ED5819-2C66-4DFB-B65E-89464EB88EDE}"/>
    <cellStyle name="Comma 15 4" xfId="573" xr:uid="{49EB7290-167D-49FF-A414-CC4023145AA8}"/>
    <cellStyle name="Comma 15 4 2" xfId="2909" xr:uid="{9BBABC05-9A93-4645-BB48-F0DE73692F04}"/>
    <cellStyle name="Comma 15 5" xfId="2906" xr:uid="{9BC127BC-42BF-478A-9344-BF13B7FA62AA}"/>
    <cellStyle name="Comma 16" xfId="574" xr:uid="{0B145AE9-0B62-4AE4-A465-9EC7E1995967}"/>
    <cellStyle name="Comma 16 2" xfId="575" xr:uid="{9AC05997-9F78-432A-96FE-A7727F85A16F}"/>
    <cellStyle name="Comma 16 2 2" xfId="2911" xr:uid="{A77D5EF8-DD2C-45DC-B1FA-41D5FC9C3729}"/>
    <cellStyle name="Comma 16 3" xfId="2910" xr:uid="{70CCC8ED-E2B7-4D5E-9A7E-0F74E70D43D5}"/>
    <cellStyle name="Comma 17" xfId="576" xr:uid="{F546D4DD-0DFE-4B51-8139-266E23D919DF}"/>
    <cellStyle name="Comma 17 2" xfId="577" xr:uid="{D1D9DEA4-EA49-442B-BAD4-8C48FB5DD68F}"/>
    <cellStyle name="Comma 17 2 2" xfId="2913" xr:uid="{714C2B9E-7583-4ABD-BCEA-4C9163B6D3FC}"/>
    <cellStyle name="Comma 17 3" xfId="2912" xr:uid="{ACBA3D47-5EB3-4903-8180-1F9F3A1D510B}"/>
    <cellStyle name="Comma 18" xfId="578" xr:uid="{CD30A2CD-0C84-446E-B90D-939F56C8A5A9}"/>
    <cellStyle name="Comma 18 2" xfId="579" xr:uid="{B45D5C9E-B551-4878-B158-4E00B61AEFC4}"/>
    <cellStyle name="Comma 18 2 2" xfId="2915" xr:uid="{8D110F29-BFBD-4985-AAE6-996075B13B0F}"/>
    <cellStyle name="Comma 18 3" xfId="2914" xr:uid="{AAD22F02-A044-475E-A74F-F70DE7CDD5D8}"/>
    <cellStyle name="Comma 19" xfId="580" xr:uid="{1F9C3A0E-6CB7-4E29-9282-1CD41BA5FC74}"/>
    <cellStyle name="Comma 19 2" xfId="581" xr:uid="{EE42F900-89EE-4360-B7D5-4126FF35CC76}"/>
    <cellStyle name="Comma 19 2 2" xfId="2917" xr:uid="{9F184B27-BE5E-4ACB-B3CA-DAAA18E7C751}"/>
    <cellStyle name="Comma 19 3" xfId="2916" xr:uid="{719A00EE-81D7-4FC7-90D0-E67234286357}"/>
    <cellStyle name="Comma 2" xfId="582" xr:uid="{4FAAD374-C48E-436D-A14D-077A016E4B69}"/>
    <cellStyle name="Comma 2 10" xfId="583" xr:uid="{35DFC1F7-3826-4DE9-92FF-E2AC843F8E77}"/>
    <cellStyle name="Comma 2 10 2" xfId="584" xr:uid="{B80AE15F-5D46-4D79-978D-70459CE9BF51}"/>
    <cellStyle name="Comma 2 10 2 2" xfId="2920" xr:uid="{91D5A693-4DC6-4F73-89DC-680E7EF50B9B}"/>
    <cellStyle name="Comma 2 10 3" xfId="2919" xr:uid="{BEEAC98F-FE32-4180-A566-1614FD63D6BF}"/>
    <cellStyle name="Comma 2 11" xfId="585" xr:uid="{2A750C1E-8A98-43E1-9FA0-B098DBBD2004}"/>
    <cellStyle name="Comma 2 11 2" xfId="586" xr:uid="{0FC11D17-6E5A-4E28-A1D1-6157ED3697B3}"/>
    <cellStyle name="Comma 2 11 2 2" xfId="2922" xr:uid="{12A401DD-0315-40BF-BE4E-D85711801437}"/>
    <cellStyle name="Comma 2 11 3" xfId="2921" xr:uid="{BB549702-941B-4BBC-85C8-8F24DEF4BBFE}"/>
    <cellStyle name="Comma 2 12" xfId="587" xr:uid="{1B26E0D9-FEBE-4122-82EE-16BAD3C72121}"/>
    <cellStyle name="Comma 2 13" xfId="588" xr:uid="{FF05304B-29C4-4B91-B9DB-4759EF164B65}"/>
    <cellStyle name="Comma 2 14" xfId="2004" xr:uid="{8EEAC0C6-8360-4653-9B8A-4697536B2662}"/>
    <cellStyle name="Comma 2 15" xfId="2918" xr:uid="{B00DCF7C-B111-4E99-BDB5-BCF8D2B36AFC}"/>
    <cellStyle name="Comma 2 16" xfId="3159" xr:uid="{00D2F174-4593-45CC-8B8B-BA8B56DDF955}"/>
    <cellStyle name="Comma 2 2" xfId="589" xr:uid="{A2481F8A-6E0C-483D-A20F-8851F4CEBFBB}"/>
    <cellStyle name="Comma 2 2 2" xfId="590" xr:uid="{654B139C-B74A-4F58-9DA7-12715152AD3B}"/>
    <cellStyle name="Comma 2 2 2 2" xfId="2924" xr:uid="{41AC7E9D-A669-46DF-97EA-A25744034B90}"/>
    <cellStyle name="Comma 2 2 3" xfId="591" xr:uid="{2021F868-C40D-45A8-A76D-4A173C9F761D}"/>
    <cellStyle name="Comma 2 2 3 2" xfId="2925" xr:uid="{37E9467B-AE67-4B6B-9B50-809B28A1AA8E}"/>
    <cellStyle name="Comma 2 2 4" xfId="592" xr:uid="{42B587E4-8900-488F-B6A6-07A2D986C1F4}"/>
    <cellStyle name="Comma 2 2 4 2" xfId="2926" xr:uid="{7707DEBF-84CE-4182-8609-4BBB0C7C1B71}"/>
    <cellStyle name="Comma 2 2 5" xfId="593" xr:uid="{DDEF5E1B-E30E-4C8D-B090-E35C9FA2490B}"/>
    <cellStyle name="Comma 2 2 5 2" xfId="2927" xr:uid="{1EFC53E5-9792-4CFB-8B5F-5104BD0B04FD}"/>
    <cellStyle name="Comma 2 2 6" xfId="2923" xr:uid="{D351D368-9DF7-4411-8B38-847CB672F5D7}"/>
    <cellStyle name="Comma 2 3" xfId="594" xr:uid="{8E392507-0AFC-4F40-A9CF-23FF62642236}"/>
    <cellStyle name="Comma 2 3 2" xfId="595" xr:uid="{7147715B-738B-4F4B-B29A-4D41A00AD2EE}"/>
    <cellStyle name="Comma 2 3 2 2" xfId="2929" xr:uid="{B59353E9-E47A-4444-8E11-193CB577B784}"/>
    <cellStyle name="Comma 2 3 3" xfId="2928" xr:uid="{587CB255-21DF-4E5A-B83A-F1C929B6CE65}"/>
    <cellStyle name="Comma 2 4" xfId="596" xr:uid="{A6E2FBC2-3734-4537-82B8-34EE220ACFC3}"/>
    <cellStyle name="Comma 2 4 2" xfId="597" xr:uid="{23F6C5A8-70A7-4AE9-9E8E-245448DA9E65}"/>
    <cellStyle name="Comma 2 4 2 2" xfId="2931" xr:uid="{04256566-A926-4D17-B356-A5F2530133F2}"/>
    <cellStyle name="Comma 2 4 3" xfId="2930" xr:uid="{4619C3D9-3945-4FAC-AB22-B4BF9C76D125}"/>
    <cellStyle name="Comma 2 5" xfId="598" xr:uid="{58F711F8-29D6-4131-8667-0789A39651CC}"/>
    <cellStyle name="Comma 2 5 2" xfId="599" xr:uid="{5823F69F-C3EB-4978-974F-0B5A5A7AEB6A}"/>
    <cellStyle name="Comma 2 5 2 2" xfId="2933" xr:uid="{077E8EE0-1046-4D18-89AA-8E23581B8DDF}"/>
    <cellStyle name="Comma 2 5 3" xfId="2932" xr:uid="{4D208591-2052-4C63-B773-631F314311A9}"/>
    <cellStyle name="Comma 2 54" xfId="3160" xr:uid="{DD37CCBD-55E4-4052-AEAA-C57A2A52A519}"/>
    <cellStyle name="Comma 2 6" xfId="600" xr:uid="{AF8034D6-DF87-443C-AD64-6AA9853861F9}"/>
    <cellStyle name="Comma 2 6 2" xfId="601" xr:uid="{8DFA342C-7F9F-451D-BF00-0959F96CC485}"/>
    <cellStyle name="Comma 2 6 2 2" xfId="2935" xr:uid="{C4D4AA07-75F0-4825-9460-5D178409C230}"/>
    <cellStyle name="Comma 2 6 3" xfId="2934" xr:uid="{C4AD6F8A-6D85-4805-A461-D85DCD405E2D}"/>
    <cellStyle name="Comma 2 7" xfId="602" xr:uid="{A945F676-A2CB-4AA1-B5AD-87CC84A4624C}"/>
    <cellStyle name="Comma 2 7 2" xfId="603" xr:uid="{D5C9A16A-DF5D-44C9-8046-DA9ED200FC7B}"/>
    <cellStyle name="Comma 2 7 2 2" xfId="2937" xr:uid="{3688F0B2-0DDE-4035-A124-57AB185C9C02}"/>
    <cellStyle name="Comma 2 7 3" xfId="2936" xr:uid="{15CBF162-9B87-4E2A-AADC-43DF71EBED62}"/>
    <cellStyle name="Comma 2 8" xfId="604" xr:uid="{368C44A2-4C87-48A3-9BC3-1A0AA47031BB}"/>
    <cellStyle name="Comma 2 8 2" xfId="605" xr:uid="{F1757ADE-5A82-4531-AE8A-EF9EA08B50E4}"/>
    <cellStyle name="Comma 2 8 2 2" xfId="2939" xr:uid="{D58997DD-2C27-4CC0-A38D-18D9F5146878}"/>
    <cellStyle name="Comma 2 8 3" xfId="2938" xr:uid="{0034DE51-2F03-4888-A11B-C0DEBFF0CA90}"/>
    <cellStyle name="Comma 2 9" xfId="606" xr:uid="{F49DE99E-2EDB-4F15-8280-9E03E48CE880}"/>
    <cellStyle name="Comma 2 9 2" xfId="607" xr:uid="{DF8CC89B-EB71-4FF6-AE52-3D75812F4864}"/>
    <cellStyle name="Comma 2 9 2 2" xfId="2941" xr:uid="{52883025-D1D6-4D6E-A8F0-274E480997CE}"/>
    <cellStyle name="Comma 2 9 3" xfId="2940" xr:uid="{87287EAA-031A-4265-90C4-F1B4146140FF}"/>
    <cellStyle name="Comma 2_30" xfId="608" xr:uid="{7EF4BFF2-A316-4722-947F-E5D539CEEB65}"/>
    <cellStyle name="Comma 20" xfId="609" xr:uid="{F419C494-12D3-40AD-9E4C-F8CF7A2FA3E0}"/>
    <cellStyle name="Comma 21" xfId="610" xr:uid="{DE2D836F-71EF-418B-8558-C563E561C279}"/>
    <cellStyle name="Comma 21 2" xfId="2942" xr:uid="{6FC3D494-F173-40A0-AD5F-C2FB0322EA5A}"/>
    <cellStyle name="Comma 22" xfId="611" xr:uid="{C5A5B83C-1B24-4AE8-A5F6-FD313666E002}"/>
    <cellStyle name="Comma 23" xfId="612" xr:uid="{A8030625-F4D2-4C60-A9F0-DDAA8EEF7A45}"/>
    <cellStyle name="Comma 24" xfId="2003" xr:uid="{402EF397-407F-4CD9-98B5-9F1B7866767C}"/>
    <cellStyle name="Comma 25" xfId="2888" xr:uid="{20656FE1-B3AF-4DFE-95C8-F9EB9E4613F5}"/>
    <cellStyle name="Comma 26" xfId="2889" xr:uid="{BE8E665D-13E0-4009-A4C0-40261D001733}"/>
    <cellStyle name="Comma 27" xfId="2887" xr:uid="{8202C2F0-9840-4E97-AA12-BA2B09D4ED28}"/>
    <cellStyle name="Comma 3" xfId="613" xr:uid="{3E1CFDE2-2E9C-4E22-986A-7510AB0D2D01}"/>
    <cellStyle name="Comma 3 2" xfId="614" xr:uid="{819704D1-97DB-4135-8CCC-A29C63FD3070}"/>
    <cellStyle name="Comma 3 3" xfId="615" xr:uid="{98ED49D3-27CF-4E73-9045-39FDE1E04E1B}"/>
    <cellStyle name="Comma 3 4" xfId="616" xr:uid="{671EA220-B045-4E5A-B3B9-BECF34F9F2BA}"/>
    <cellStyle name="Comma 3 5" xfId="617" xr:uid="{FF77279E-7C98-4DFF-A780-F938600DBAF4}"/>
    <cellStyle name="Comma 3 6" xfId="2005" xr:uid="{5970F91C-8B60-437B-BF6A-1BFD2808E8D2}"/>
    <cellStyle name="Comma 3 7" xfId="2943" xr:uid="{F4788F43-9631-4DFD-8ECB-9917E37CD326}"/>
    <cellStyle name="Comma 4" xfId="618" xr:uid="{A62B124C-9E49-4398-9DBB-433150B35D14}"/>
    <cellStyle name="Comma 4 10" xfId="619" xr:uid="{32CD8E40-85B4-405C-A602-E18F8AAB7480}"/>
    <cellStyle name="Comma 4 2" xfId="620" xr:uid="{B0E1577E-CF2E-4C1C-9153-EF13078B655B}"/>
    <cellStyle name="Comma 4 3" xfId="621" xr:uid="{E907DF51-97E8-4CA8-98BC-AEA1500E291A}"/>
    <cellStyle name="Comma 4 4" xfId="622" xr:uid="{F37C57D4-F3C2-4564-967C-0226C6D82A95}"/>
    <cellStyle name="Comma 4 5" xfId="623" xr:uid="{DE88CAE6-7C73-4B08-9678-A0F9A956DE81}"/>
    <cellStyle name="Comma 4 6" xfId="624" xr:uid="{4576F277-4E5E-48BF-BE00-DCBEC65057AA}"/>
    <cellStyle name="Comma 4 7" xfId="625" xr:uid="{AC20252D-AE6A-4B76-8BFD-27254BF725AD}"/>
    <cellStyle name="Comma 4 8" xfId="626" xr:uid="{936A84F8-5609-4B2F-BA5F-AF4D3EAE2F36}"/>
    <cellStyle name="Comma 4 9" xfId="627" xr:uid="{3034C7B5-DBB4-487A-9B82-F6D4665B80BB}"/>
    <cellStyle name="Comma 5" xfId="628" xr:uid="{6027D427-160D-41B1-BB60-AC201D035374}"/>
    <cellStyle name="Comma 5 2" xfId="629" xr:uid="{5CF2F1FD-2E5D-42B0-AF5A-79824454717D}"/>
    <cellStyle name="Comma 5 3" xfId="630" xr:uid="{1DD36E04-6520-4F0D-9CA5-CB9C9BF558F1}"/>
    <cellStyle name="Comma 5 4" xfId="631" xr:uid="{8B387271-A431-4DC9-949D-324314927F26}"/>
    <cellStyle name="Comma 6" xfId="632" xr:uid="{A81CF571-EF41-4AE1-BCA0-F7753154700D}"/>
    <cellStyle name="Comma 6 2" xfId="633" xr:uid="{44CE2574-30E7-4886-B160-369BFDB397B6}"/>
    <cellStyle name="Comma 6 3" xfId="634" xr:uid="{4583209C-E0CA-4AA3-AC23-55EDFE1C7020}"/>
    <cellStyle name="Comma 6 4" xfId="635" xr:uid="{5CC092CF-9346-49CC-BFCC-737BC122D138}"/>
    <cellStyle name="Comma 7" xfId="636" xr:uid="{A2981577-0D4C-4ABF-BCEB-548D5A4AD1E1}"/>
    <cellStyle name="Comma 7 2" xfId="637" xr:uid="{19A0F985-909D-44C3-864A-6708C629B77F}"/>
    <cellStyle name="Comma 7 3" xfId="638" xr:uid="{847D1DB8-7037-45A5-AA30-36198881E0B8}"/>
    <cellStyle name="Comma 7 4" xfId="639" xr:uid="{110421DE-F5A1-4AC5-870F-F254E3778BD4}"/>
    <cellStyle name="Comma 8" xfId="640" xr:uid="{89614B58-6572-4F44-988B-824E1173B15A}"/>
    <cellStyle name="Comma 8 2" xfId="641" xr:uid="{13D217BC-7F51-4E28-8CB8-997990380EF9}"/>
    <cellStyle name="Comma 8 3" xfId="642" xr:uid="{639C291A-F1EC-42E5-8802-28EDB5C5B937}"/>
    <cellStyle name="Comma 8 4" xfId="643" xr:uid="{BFB2A42A-0E93-40E7-8B17-07DECE5A2871}"/>
    <cellStyle name="Comma 9" xfId="644" xr:uid="{0A2EE6E8-271E-4A5E-B782-7B2594ACC46C}"/>
    <cellStyle name="Comma 9 2" xfId="645" xr:uid="{70F35F33-30D8-492E-B1DC-AF2CBF3F9893}"/>
    <cellStyle name="Comma 9 3" xfId="646" xr:uid="{D81CD81F-D171-4F82-ADE0-3324DB261710}"/>
    <cellStyle name="Comma 9 4" xfId="647" xr:uid="{301D43D5-9F14-47FB-91CF-4E97FE7ECEE2}"/>
    <cellStyle name="Coᱠma [0]_Q2 FY96" xfId="648" xr:uid="{47FF8A6C-834D-4879-BDB6-080DEB4D1475}"/>
    <cellStyle name="Currency [0] 10" xfId="649" xr:uid="{C8E76479-3427-4490-B9CC-1AE4012D0260}"/>
    <cellStyle name="Currency [0] 10 2" xfId="650" xr:uid="{10F295A5-FF59-460C-BCAF-6A713CAB81E1}"/>
    <cellStyle name="Currency [0] 10 2 2" xfId="2945" xr:uid="{3A18F42C-5CD7-46CD-B26B-2C55A4505CF9}"/>
    <cellStyle name="Currency [0] 10 3" xfId="2944" xr:uid="{8A7486A8-216A-4239-8B63-696C09668331}"/>
    <cellStyle name="Currency [0] 11" xfId="651" xr:uid="{2AAC9E0C-9783-4E25-84B4-C37E4E13E1D7}"/>
    <cellStyle name="Currency [0] 11 2" xfId="652" xr:uid="{03B55876-7FAD-4E1D-934B-6E47B1194912}"/>
    <cellStyle name="Currency [0] 11 2 2" xfId="2947" xr:uid="{1F62921D-D8D8-4695-8CA4-D2424CA5A2F5}"/>
    <cellStyle name="Currency [0] 11 3" xfId="2946" xr:uid="{C2EFEC15-4085-4E12-9366-A2E905A3B80D}"/>
    <cellStyle name="Currency [0] 12" xfId="653" xr:uid="{20900CC8-8411-4BBC-BA92-9FBE600283EA}"/>
    <cellStyle name="Currency [0] 12 2" xfId="654" xr:uid="{1A6C8C83-35B0-4847-B713-A2D57E514BD5}"/>
    <cellStyle name="Currency [0] 12 2 2" xfId="2949" xr:uid="{B04C279A-9CB7-4CEF-BD5D-EBAB22704ECA}"/>
    <cellStyle name="Currency [0] 12 3" xfId="2948" xr:uid="{217BFF04-AED2-43C6-92BE-66E95CD15DD5}"/>
    <cellStyle name="Currency [0] 13" xfId="655" xr:uid="{5F59BFA4-0935-4CEA-8751-CCF219F7F49C}"/>
    <cellStyle name="Currency [0] 13 2" xfId="656" xr:uid="{C0015936-52E6-4E37-A5BD-695A123AC6C3}"/>
    <cellStyle name="Currency [0] 13 2 2" xfId="2951" xr:uid="{6BA97B70-0428-42FF-AD7B-B77855919266}"/>
    <cellStyle name="Currency [0] 13 3" xfId="2950" xr:uid="{651E8938-03F1-4449-B646-DEF9997FE696}"/>
    <cellStyle name="Currency [0] 2" xfId="657" xr:uid="{C54E8D3C-0DBA-4820-B7AA-A59E22CC7589}"/>
    <cellStyle name="Currency [0] 2 2" xfId="658" xr:uid="{20BC830D-C96C-4140-8526-24094CCD9B53}"/>
    <cellStyle name="Currency [0] 2 2 2" xfId="2953" xr:uid="{9CCACC95-1CD2-4DBF-B4DC-54227C1B17D7}"/>
    <cellStyle name="Currency [0] 2 3" xfId="2952" xr:uid="{2B574848-F170-41E7-B2EF-135DFC3C948B}"/>
    <cellStyle name="Currency [0] 3" xfId="659" xr:uid="{AFE9B60F-72F0-4637-84B7-43BCFBA904DC}"/>
    <cellStyle name="Currency [0] 3 2" xfId="660" xr:uid="{AF1DD214-C515-4513-A911-144804BFCEC9}"/>
    <cellStyle name="Currency [0] 3 2 2" xfId="2955" xr:uid="{3FC0A450-19FB-4693-8B1E-224481BB8E2F}"/>
    <cellStyle name="Currency [0] 3 3" xfId="2954" xr:uid="{90CD496F-1F16-4401-9075-D215C5AE938F}"/>
    <cellStyle name="Currency [0] 4" xfId="661" xr:uid="{EE057B82-FB21-4626-8F67-F8CC7EBE27CA}"/>
    <cellStyle name="Currency [0] 4 2" xfId="662" xr:uid="{A42F61C2-9E1B-47B7-8ABE-767671897298}"/>
    <cellStyle name="Currency [0] 4 2 2" xfId="2957" xr:uid="{3CF59177-8EC7-46D6-9708-EED9F9055D4F}"/>
    <cellStyle name="Currency [0] 4 3" xfId="2956" xr:uid="{EDE2722F-99EC-433A-8C04-E5F31A0F4377}"/>
    <cellStyle name="Currency [0] 5" xfId="663" xr:uid="{C7B58925-4C5F-49BA-86EA-86776A926A2E}"/>
    <cellStyle name="Currency [0] 5 2" xfId="664" xr:uid="{B8CC2BA1-812C-4A1F-81C1-166018F19A71}"/>
    <cellStyle name="Currency [0] 5 2 2" xfId="2959" xr:uid="{67198588-D470-4733-B4D8-D1F17538F181}"/>
    <cellStyle name="Currency [0] 5 3" xfId="2958" xr:uid="{3098FCCD-F1E3-4CF3-83DC-78BAE3EDA36F}"/>
    <cellStyle name="Currency [0] 6" xfId="665" xr:uid="{8B0AC87C-9098-4D3F-8636-5A05A4193724}"/>
    <cellStyle name="Currency [0] 6 2" xfId="666" xr:uid="{154BE1B0-6BD7-4561-B0C6-8BF258D0B5F7}"/>
    <cellStyle name="Currency [0] 6 2 2" xfId="2961" xr:uid="{D9466262-27E0-4A52-8CA0-A054E41684A8}"/>
    <cellStyle name="Currency [0] 6 3" xfId="2960" xr:uid="{73EF965A-986F-47A7-8BD1-664C4DD9DCCF}"/>
    <cellStyle name="Currency [0] 7" xfId="667" xr:uid="{BD5CD5AB-6537-47AC-BA6B-BCA352E7B6BD}"/>
    <cellStyle name="Currency [0] 7 2" xfId="668" xr:uid="{8B8E6713-2F31-4C2D-BC06-E30CF4CDCFF0}"/>
    <cellStyle name="Currency [0] 7 2 2" xfId="2963" xr:uid="{B17AE003-D10D-4516-9D34-7BAD4C7B42A8}"/>
    <cellStyle name="Currency [0] 7 3" xfId="2962" xr:uid="{E54DE86F-F528-4E8D-B941-84CA4936D9DF}"/>
    <cellStyle name="Currency [0] 8" xfId="669" xr:uid="{780CB42E-1162-4A9D-898D-6604B05B286B}"/>
    <cellStyle name="Currency [0] 8 2" xfId="670" xr:uid="{F17E77A3-1E81-425C-9702-6A76EF60506C}"/>
    <cellStyle name="Currency [0] 8 2 2" xfId="2965" xr:uid="{C91059E6-C6FF-40A8-9398-FA1F6D52BA74}"/>
    <cellStyle name="Currency [0] 8 3" xfId="2964" xr:uid="{B43CB7E1-E48E-4047-82D2-D7FA5487E40F}"/>
    <cellStyle name="Currency [0] 9" xfId="671" xr:uid="{BCCD8418-D0E8-46D9-96A9-1BC69C7B59FF}"/>
    <cellStyle name="Currency [0] 9 2" xfId="672" xr:uid="{E91CBC8E-9436-4652-8D5C-38B1112F3C23}"/>
    <cellStyle name="Currency [0] 9 2 2" xfId="2967" xr:uid="{35B8586B-1034-4225-A563-19DF24A20125}"/>
    <cellStyle name="Currency [0] 9 3" xfId="2966" xr:uid="{FCDEF077-90D0-4BE8-9851-306CDA91B987}"/>
    <cellStyle name="Currency [00]" xfId="673" xr:uid="{DDCDE106-D9A2-42CA-B42E-4966DD140825}"/>
    <cellStyle name="Currency [00] 10" xfId="674" xr:uid="{1ACF1990-CBD8-44C1-A3DF-C6B2DC85CC65}"/>
    <cellStyle name="Currency [00] 10 2" xfId="675" xr:uid="{2DD25C58-96D8-43C1-A590-71C358F62986}"/>
    <cellStyle name="Currency [00] 11" xfId="676" xr:uid="{ACF6590B-FCC4-4B72-B0FC-496C5C6508C5}"/>
    <cellStyle name="Currency [00] 11 2" xfId="677" xr:uid="{4C3FBEFF-6A0F-435F-B2D3-A8E02528F1A2}"/>
    <cellStyle name="Currency [00] 12" xfId="678" xr:uid="{0042A0DC-1752-48D6-BB6F-F7F3FD592ACF}"/>
    <cellStyle name="Currency [00] 12 2" xfId="679" xr:uid="{29B83863-6A95-4E8D-B850-EC85C784E3C9}"/>
    <cellStyle name="Currency [00] 13" xfId="680" xr:uid="{E5447D52-326D-4D53-938A-16339A29B1CF}"/>
    <cellStyle name="Currency [00] 13 2" xfId="681" xr:uid="{FEA37A24-C93F-4F0B-9E55-218A0F7A5BD6}"/>
    <cellStyle name="Currency [00] 14" xfId="682" xr:uid="{733CC9AE-3AC6-4C0F-ACD1-31563CB2EBE1}"/>
    <cellStyle name="Currency [00] 14 2" xfId="683" xr:uid="{E1F249BD-44C0-4E6D-B740-5F5B9053CE71}"/>
    <cellStyle name="Currency [00] 15" xfId="684" xr:uid="{15A098D5-59B7-4722-8D25-E07829088997}"/>
    <cellStyle name="Currency [00] 15 2" xfId="685" xr:uid="{E471B6FF-52EE-44E0-9B61-C7552FD0FAE5}"/>
    <cellStyle name="Currency [00] 16" xfId="686" xr:uid="{5674344B-DCF7-4BAE-BB4E-D33D3835B15B}"/>
    <cellStyle name="Currency [00] 2" xfId="687" xr:uid="{538FF26F-8374-4653-9C23-B8829FC76EF3}"/>
    <cellStyle name="Currency [00] 2 2" xfId="688" xr:uid="{F16288F3-D26D-40EC-968F-BDE1CEE347F1}"/>
    <cellStyle name="Currency [00] 3" xfId="689" xr:uid="{55DDEC03-B3D7-4411-A8F2-5BC10A07F8B6}"/>
    <cellStyle name="Currency [00] 3 2" xfId="690" xr:uid="{7B3484BE-BE72-4A52-B7AF-4B243F556B87}"/>
    <cellStyle name="Currency [00] 4" xfId="691" xr:uid="{0DAC9334-052C-42C0-8C2A-E7BBA96D049A}"/>
    <cellStyle name="Currency [00] 4 2" xfId="692" xr:uid="{BE710621-1D43-4DF5-A8D7-5F22A01E3D92}"/>
    <cellStyle name="Currency [00] 5" xfId="693" xr:uid="{D68A9471-7863-440C-8991-E61CA1A6E15A}"/>
    <cellStyle name="Currency [00] 5 2" xfId="694" xr:uid="{50816FBD-36CB-4045-8C00-68D76747B4D2}"/>
    <cellStyle name="Currency [00] 6" xfId="695" xr:uid="{85EB094B-C8F8-4B59-8188-C9AE6762BF14}"/>
    <cellStyle name="Currency [00] 6 2" xfId="696" xr:uid="{AFF4F645-7BFE-4CAA-952B-7524238DCEBD}"/>
    <cellStyle name="Currency [00] 7" xfId="697" xr:uid="{2CEE9BDB-86D7-4BFE-951F-25124CAAB52A}"/>
    <cellStyle name="Currency [00] 7 2" xfId="698" xr:uid="{F0E073D3-5348-4914-A072-13EFA4C47116}"/>
    <cellStyle name="Currency [00] 8" xfId="699" xr:uid="{0F2F9D37-A582-4AB2-ADDD-2D73FF61A5C9}"/>
    <cellStyle name="Currency [00] 8 2" xfId="700" xr:uid="{3C01DA03-BA54-4C2C-A1C3-79D429B4722B}"/>
    <cellStyle name="Currency [00] 9" xfId="701" xr:uid="{C81205C8-CD67-4C2D-91A0-5F1C40717387}"/>
    <cellStyle name="Currency [00] 9 2" xfId="702" xr:uid="{6D96B0C2-A20D-42BF-8A76-E140B7CDBBA5}"/>
    <cellStyle name="DAGS" xfId="703" xr:uid="{AB7B00AB-584F-4BFF-BF95-66701DD2B1E9}"/>
    <cellStyle name="DAGS 2" xfId="704" xr:uid="{D481AEB1-D2BD-48BF-95B4-E19010D4D293}"/>
    <cellStyle name="DAGS 2 2" xfId="705" xr:uid="{A81F94A4-472E-4F4D-843B-CA892CED2937}"/>
    <cellStyle name="DAGS 3" xfId="706" xr:uid="{9B19A7D0-5470-4669-B44B-561FDEC1A003}"/>
    <cellStyle name="DAGS_Notes" xfId="707" xr:uid="{71B44B72-75B8-41F3-95C3-8FD7430CF080}"/>
    <cellStyle name="data" xfId="708" xr:uid="{0F28C893-E317-431D-99D4-D49B1087970B}"/>
    <cellStyle name="data 2" xfId="2968" xr:uid="{9F07FCB5-5EF3-4B11-8454-C589C48F8A8F}"/>
    <cellStyle name="Data1" xfId="709" xr:uid="{E0A28E85-9697-4F02-AB12-695B1DD15B1F}"/>
    <cellStyle name="Data2" xfId="710" xr:uid="{9972C087-CFC4-40FD-BBAC-165F2D5C3B3C}"/>
    <cellStyle name="Data3" xfId="711" xr:uid="{BF2DFC49-3B1F-43C8-9C69-65F580FC1CD2}"/>
    <cellStyle name="Data4" xfId="712" xr:uid="{E4B15F97-5160-43EA-9198-9D309319D61C}"/>
    <cellStyle name="Data5" xfId="713" xr:uid="{8DB25FA9-741E-43B5-892B-4A4E97525D5A}"/>
    <cellStyle name="Data5 2" xfId="2969" xr:uid="{E5A470DA-9E38-4F95-82BF-8964322E6EE1}"/>
    <cellStyle name="DataCells" xfId="3161" xr:uid="{D3C93B08-1FA6-4071-A972-2CB88996AB59}"/>
    <cellStyle name="date" xfId="714" xr:uid="{C859F8CD-29E1-4488-8A09-EA62466C3A83}"/>
    <cellStyle name="Date Short" xfId="715" xr:uid="{4935751D-AF46-440A-A380-00CF048878E7}"/>
    <cellStyle name="Date Short 10" xfId="716" xr:uid="{2F72F00D-4EAF-43E0-A7B8-AF3D5A1186F5}"/>
    <cellStyle name="Date Short 11" xfId="717" xr:uid="{A281543D-5614-4A05-A103-4AF19B0C736E}"/>
    <cellStyle name="Date Short 12" xfId="718" xr:uid="{EB109119-B08E-4018-AEB2-A400A9C78524}"/>
    <cellStyle name="Date Short 13" xfId="719" xr:uid="{434B42F5-8487-471A-837E-A91630074C3E}"/>
    <cellStyle name="Date Short 14" xfId="720" xr:uid="{C7560F2D-7FBA-4F3E-BD83-3FF313915753}"/>
    <cellStyle name="Date Short 15" xfId="721" xr:uid="{C5D46224-B64A-49EF-B56D-D4D19FDB7FF4}"/>
    <cellStyle name="Date Short 2" xfId="722" xr:uid="{322BE9D1-2ED5-4C0F-A6BE-9FC8B4A399FC}"/>
    <cellStyle name="Date Short 3" xfId="723" xr:uid="{BE04BB45-A468-4111-AA6A-EBD8FCAFCF11}"/>
    <cellStyle name="Date Short 4" xfId="724" xr:uid="{8EE320FB-CC50-411F-8393-0E9954316A17}"/>
    <cellStyle name="Date Short 5" xfId="725" xr:uid="{7447B204-4C59-47FC-BB6E-E3DCA9183177}"/>
    <cellStyle name="Date Short 6" xfId="726" xr:uid="{E8EC28C1-06C2-42A7-BA50-BF0904D4C253}"/>
    <cellStyle name="Date Short 7" xfId="727" xr:uid="{3E63F9E5-3534-426A-AAA3-5CB4547B22EC}"/>
    <cellStyle name="Date Short 8" xfId="728" xr:uid="{D86120AD-816C-4D5F-B5AC-162EFBD3EC8C}"/>
    <cellStyle name="Date Short 9" xfId="729" xr:uid="{343FFAAC-7816-4862-8611-44352157226C}"/>
    <cellStyle name="datetime" xfId="730" xr:uid="{0C5CBCEC-4850-4DC0-867A-06D82AA446EE}"/>
    <cellStyle name="Decimal" xfId="731" xr:uid="{72EC3C44-FBE9-4443-8F86-020FA854C8EF}"/>
    <cellStyle name="Decimal (negative)" xfId="732" xr:uid="{BD528117-13B3-44A2-A957-C501260A1751}"/>
    <cellStyle name="Decimal (negative) 2" xfId="733" xr:uid="{029D9B0A-C9EA-4906-BAAF-B893A2DD6648}"/>
    <cellStyle name="Decimal (negative) 2 2" xfId="734" xr:uid="{1B5D0EB4-30CC-40D2-8D1D-92D90A20094E}"/>
    <cellStyle name="Decimal (negative) 3" xfId="735" xr:uid="{0ED39895-87F3-456E-99BB-CB1AC6F27AB7}"/>
    <cellStyle name="Dålig 2" xfId="2006" xr:uid="{D8A34D00-3A5E-4158-BF6A-296B0696092D}"/>
    <cellStyle name="Ellenőrzőcella" xfId="3162" xr:uid="{65A05038-A013-41FF-8467-3188286FE79A}"/>
    <cellStyle name="Encabezado 4" xfId="3163" xr:uid="{A325E194-7887-446A-8C43-D07BB5AF64CF}"/>
    <cellStyle name="Énfasis1" xfId="3164" xr:uid="{DF90226E-B27A-485B-80E7-CC37D1F728AF}"/>
    <cellStyle name="Énfasis2" xfId="3165" xr:uid="{53F069DC-D4D7-463F-B50D-C3E4CD8229E3}"/>
    <cellStyle name="Énfasis3" xfId="3166" xr:uid="{943A4E78-CFC8-4D01-927F-37782D6E437B}"/>
    <cellStyle name="Énfasis4" xfId="3167" xr:uid="{BBB2DB2D-ACBD-42B4-B9C0-FB5BB66B4286}"/>
    <cellStyle name="Énfasis5" xfId="3168" xr:uid="{B145F466-01D5-4159-931E-859BB1FF5AFB}"/>
    <cellStyle name="Énfasis6" xfId="3169" xr:uid="{BF4D32FC-FF04-4AD6-A142-837A9E7DBE51}"/>
    <cellStyle name="Enter Currency (0)" xfId="736" xr:uid="{0F69A5FE-FF9B-4396-84BA-4411C1FA28B5}"/>
    <cellStyle name="Enter Currency (0) 10" xfId="737" xr:uid="{719FDC09-DEA7-49D9-A874-22C6844FCCD7}"/>
    <cellStyle name="Enter Currency (0) 10 2" xfId="738" xr:uid="{BC4D4D34-FC8C-42D7-AA48-6E5E72B86F03}"/>
    <cellStyle name="Enter Currency (0) 11" xfId="739" xr:uid="{779EF71B-1A00-4593-8FFB-B7241F708F1E}"/>
    <cellStyle name="Enter Currency (0) 11 2" xfId="740" xr:uid="{227F20D9-4B8F-487F-BBF7-B65980EDA0AD}"/>
    <cellStyle name="Enter Currency (0) 12" xfId="741" xr:uid="{1B224711-A28B-4464-AF29-20D0656224DC}"/>
    <cellStyle name="Enter Currency (0) 12 2" xfId="742" xr:uid="{FC1B8EC0-3A5B-413C-8996-72B14384E440}"/>
    <cellStyle name="Enter Currency (0) 13" xfId="743" xr:uid="{C6BBE93A-F032-4A35-B03E-AC1714232F46}"/>
    <cellStyle name="Enter Currency (0) 13 2" xfId="744" xr:uid="{3A7D5CAC-FF92-4DF3-87A2-3E185A3C3E31}"/>
    <cellStyle name="Enter Currency (0) 14" xfId="745" xr:uid="{4AAC46A9-277E-46BF-A9A9-166A59ED0B5A}"/>
    <cellStyle name="Enter Currency (0) 14 2" xfId="746" xr:uid="{64507995-523A-4FE2-972B-4774EBB41DCC}"/>
    <cellStyle name="Enter Currency (0) 15" xfId="747" xr:uid="{E248DCD8-D2D3-4E27-B6ED-2CE8784EB5DB}"/>
    <cellStyle name="Enter Currency (0) 15 2" xfId="748" xr:uid="{E2D35DAF-DD8F-4FBD-90C1-A5F184685384}"/>
    <cellStyle name="Enter Currency (0) 16" xfId="749" xr:uid="{2BC552F0-3C37-4A79-A241-8986570E46EB}"/>
    <cellStyle name="Enter Currency (0) 2" xfId="750" xr:uid="{6151CBED-9E41-41BA-B0DE-6024E0A83A86}"/>
    <cellStyle name="Enter Currency (0) 2 2" xfId="751" xr:uid="{41FC2EA5-0E68-45F4-A13C-3CA3E7001A35}"/>
    <cellStyle name="Enter Currency (0) 3" xfId="752" xr:uid="{65943693-7B0F-48A9-80E5-1B394C0AC090}"/>
    <cellStyle name="Enter Currency (0) 3 2" xfId="753" xr:uid="{3E6855C0-F4DC-4960-A734-CE5B93A440F9}"/>
    <cellStyle name="Enter Currency (0) 4" xfId="754" xr:uid="{8B0CC15E-E626-4E88-ACF6-1FB705C402D0}"/>
    <cellStyle name="Enter Currency (0) 4 2" xfId="755" xr:uid="{2403077E-374E-4C8A-A1D2-7F9B4CAB2A90}"/>
    <cellStyle name="Enter Currency (0) 5" xfId="756" xr:uid="{32C09E8F-C159-4B99-84AF-32772184E383}"/>
    <cellStyle name="Enter Currency (0) 5 2" xfId="757" xr:uid="{063B1FD8-E39D-4E06-8963-8A292BE4CD0F}"/>
    <cellStyle name="Enter Currency (0) 6" xfId="758" xr:uid="{6B87DE97-E5D0-4536-96C4-8130492C3F38}"/>
    <cellStyle name="Enter Currency (0) 6 2" xfId="759" xr:uid="{AE26CAD7-282D-4CBA-8A93-325846FAB02B}"/>
    <cellStyle name="Enter Currency (0) 7" xfId="760" xr:uid="{32715FD7-74E8-4632-8151-F2FD629D0F42}"/>
    <cellStyle name="Enter Currency (0) 7 2" xfId="761" xr:uid="{BC36AE68-D94A-4128-AA47-928DDE3333CD}"/>
    <cellStyle name="Enter Currency (0) 8" xfId="762" xr:uid="{63E98D5E-AB76-4D63-B8D6-7C2F62947D90}"/>
    <cellStyle name="Enter Currency (0) 8 2" xfId="763" xr:uid="{CE2533AF-355F-4567-A97D-0FFA3D353597}"/>
    <cellStyle name="Enter Currency (0) 9" xfId="764" xr:uid="{C02FC41D-45BD-49E6-9276-1A88FC2ACAA5}"/>
    <cellStyle name="Enter Currency (0) 9 2" xfId="765" xr:uid="{3A38D8D2-6D38-41FD-B6A3-5F951BE7DC0E}"/>
    <cellStyle name="Enter Currency (0)_33" xfId="766" xr:uid="{5C122E01-3E4B-4C36-8BAA-E1D2372F152F}"/>
    <cellStyle name="Enter Currency (2)" xfId="767" xr:uid="{8A417B25-52A3-4699-A2F4-2C4090D7194E}"/>
    <cellStyle name="Enter Currency (2) 10" xfId="768" xr:uid="{1F5A0F59-CF19-4894-A5EF-C932DA8514BE}"/>
    <cellStyle name="Enter Currency (2) 10 2" xfId="769" xr:uid="{53D4A6AA-B131-4E13-90D0-2E414607827F}"/>
    <cellStyle name="Enter Currency (2) 11" xfId="770" xr:uid="{6FA592E9-3295-4BE1-B05D-EB30681C8688}"/>
    <cellStyle name="Enter Currency (2) 11 2" xfId="771" xr:uid="{53C022E6-2ADD-4952-BD77-E099A5710319}"/>
    <cellStyle name="Enter Currency (2) 12" xfId="772" xr:uid="{E3D10D20-3CBE-4DA7-98AA-7A51B4AD587F}"/>
    <cellStyle name="Enter Currency (2) 12 2" xfId="773" xr:uid="{B5D5D0B9-3D0A-4557-876C-CFBF22A51DE8}"/>
    <cellStyle name="Enter Currency (2) 13" xfId="774" xr:uid="{F8F63BC5-448E-4F24-9FC5-F86E405EC6D9}"/>
    <cellStyle name="Enter Currency (2) 13 2" xfId="775" xr:uid="{89122845-900F-4CE8-B56C-4A0608B7FE22}"/>
    <cellStyle name="Enter Currency (2) 14" xfId="776" xr:uid="{0485B1D4-7761-44E6-9C05-112B632852F7}"/>
    <cellStyle name="Enter Currency (2) 14 2" xfId="777" xr:uid="{48FB2CB8-C16C-43C1-8ED3-C4011967F0CA}"/>
    <cellStyle name="Enter Currency (2) 15" xfId="778" xr:uid="{AA755E50-F4C9-4079-BBAB-85BEB2234DAF}"/>
    <cellStyle name="Enter Currency (2) 15 2" xfId="779" xr:uid="{47F257CA-12B1-4E9F-AF89-F8FF52C686D5}"/>
    <cellStyle name="Enter Currency (2) 16" xfId="780" xr:uid="{55CE0018-566A-4AC9-A0E6-3D6C8A7ED144}"/>
    <cellStyle name="Enter Currency (2) 2" xfId="781" xr:uid="{A44FDAB8-02C4-41C9-82F5-072F6B0615C8}"/>
    <cellStyle name="Enter Currency (2) 2 2" xfId="782" xr:uid="{11620AF2-9C90-486E-8958-A290162F5307}"/>
    <cellStyle name="Enter Currency (2) 3" xfId="783" xr:uid="{9098D20E-29BF-4766-9FCF-6AFA7A3A0701}"/>
    <cellStyle name="Enter Currency (2) 3 2" xfId="784" xr:uid="{86C7A398-2BA7-4F24-8FD0-B32AD4533A29}"/>
    <cellStyle name="Enter Currency (2) 4" xfId="785" xr:uid="{63D10C91-AF75-407F-9157-222BA54D60DF}"/>
    <cellStyle name="Enter Currency (2) 4 2" xfId="786" xr:uid="{7AFA3537-4D85-457D-B22B-F6CADA992897}"/>
    <cellStyle name="Enter Currency (2) 5" xfId="787" xr:uid="{8C406912-B926-4E01-802A-3BD511BC841B}"/>
    <cellStyle name="Enter Currency (2) 5 2" xfId="788" xr:uid="{55ED0DF8-E32A-4DBF-B8F4-4A85DCCC52ED}"/>
    <cellStyle name="Enter Currency (2) 6" xfId="789" xr:uid="{AB3780CB-C9C6-4328-8B02-577B295B6E99}"/>
    <cellStyle name="Enter Currency (2) 6 2" xfId="790" xr:uid="{A466D76F-CCDB-49CF-B749-9B0AE588BE43}"/>
    <cellStyle name="Enter Currency (2) 7" xfId="791" xr:uid="{57634F1F-7C12-4E71-A7FC-8C700BBCEDC4}"/>
    <cellStyle name="Enter Currency (2) 7 2" xfId="792" xr:uid="{D82DA2C0-6F25-4DFB-AE34-8261AD36916F}"/>
    <cellStyle name="Enter Currency (2) 8" xfId="793" xr:uid="{323BC6CE-E406-409E-9B3F-CEF3C3C90426}"/>
    <cellStyle name="Enter Currency (2) 8 2" xfId="794" xr:uid="{ED979945-8C2A-47C2-84BA-B5713F581E90}"/>
    <cellStyle name="Enter Currency (2) 9" xfId="795" xr:uid="{F40C6275-EEF0-4B34-B86C-F16A82734565}"/>
    <cellStyle name="Enter Currency (2) 9 2" xfId="796" xr:uid="{E7926122-967E-4776-82A7-347F10706742}"/>
    <cellStyle name="Enter Currency (2)_33" xfId="797" xr:uid="{36FCC0A9-BB3B-4834-893E-295F383D6B43}"/>
    <cellStyle name="Enter Units (0)" xfId="798" xr:uid="{7ABD00D8-DF24-49D9-9623-42E98A5B3BDB}"/>
    <cellStyle name="Enter Units (0) 10" xfId="799" xr:uid="{99362D30-15FC-414B-88FF-2813CB12DF47}"/>
    <cellStyle name="Enter Units (0) 10 2" xfId="800" xr:uid="{E053A7BC-8B82-4DFA-AEC9-C9AD2B05BD62}"/>
    <cellStyle name="Enter Units (0) 11" xfId="801" xr:uid="{F02B207E-7EA5-46E2-88C2-212B3B2C6E9E}"/>
    <cellStyle name="Enter Units (0) 11 2" xfId="802" xr:uid="{46B8F0EF-EBD6-4629-9625-31D1AB1D704D}"/>
    <cellStyle name="Enter Units (0) 12" xfId="803" xr:uid="{54989CAC-5435-4B89-A195-F9B374CA30C3}"/>
    <cellStyle name="Enter Units (0) 12 2" xfId="804" xr:uid="{DD169AAC-60F0-4E49-AF77-C3EFFC70D97A}"/>
    <cellStyle name="Enter Units (0) 13" xfId="805" xr:uid="{D645E3B5-891C-4058-9431-7AAE4170CB35}"/>
    <cellStyle name="Enter Units (0) 13 2" xfId="806" xr:uid="{63D2E441-5CF6-4174-819B-64A931AEB1BA}"/>
    <cellStyle name="Enter Units (0) 14" xfId="807" xr:uid="{1D392EC1-EDF5-4E75-9342-AF7DFEDDE398}"/>
    <cellStyle name="Enter Units (0) 14 2" xfId="808" xr:uid="{7A0A16EC-D0CD-4088-B3EE-7FFFE6F2EE9C}"/>
    <cellStyle name="Enter Units (0) 15" xfId="809" xr:uid="{48C3A072-3EEC-4388-AEA0-66ECC2A6F30A}"/>
    <cellStyle name="Enter Units (0) 15 2" xfId="810" xr:uid="{7CF47DDC-F53D-415C-BDD3-65CB3E22422B}"/>
    <cellStyle name="Enter Units (0) 16" xfId="811" xr:uid="{CBFE4C04-5A6C-4908-9910-B6725327175F}"/>
    <cellStyle name="Enter Units (0) 2" xfId="812" xr:uid="{A0F6951A-DB4D-4501-B11A-51F8DD3EBF26}"/>
    <cellStyle name="Enter Units (0) 2 2" xfId="813" xr:uid="{B199D9E2-CD70-49A4-ACC4-CAAEC91793ED}"/>
    <cellStyle name="Enter Units (0) 3" xfId="814" xr:uid="{AA74B931-0B0C-4069-BAD3-FAF6915CF8D7}"/>
    <cellStyle name="Enter Units (0) 3 2" xfId="815" xr:uid="{397C0AF9-190B-46B8-9A38-2C8C4A248657}"/>
    <cellStyle name="Enter Units (0) 4" xfId="816" xr:uid="{6B068CFC-7166-471F-A945-F637299A9BEF}"/>
    <cellStyle name="Enter Units (0) 4 2" xfId="817" xr:uid="{B1DDECC4-38BC-446E-8868-14E82258AC58}"/>
    <cellStyle name="Enter Units (0) 5" xfId="818" xr:uid="{7CB046C9-CA5F-4FBE-BEC0-390B1FE3A777}"/>
    <cellStyle name="Enter Units (0) 5 2" xfId="819" xr:uid="{E5F3D781-3B84-4E98-9968-0CCD73F7BE36}"/>
    <cellStyle name="Enter Units (0) 6" xfId="820" xr:uid="{656114B2-F2F9-45BD-A609-FB83396AD557}"/>
    <cellStyle name="Enter Units (0) 6 2" xfId="821" xr:uid="{463A31CF-83BE-4893-A4BB-C0DC2F48BF10}"/>
    <cellStyle name="Enter Units (0) 7" xfId="822" xr:uid="{E5FCA97F-1220-4A1D-9290-5D6E16E8480A}"/>
    <cellStyle name="Enter Units (0) 7 2" xfId="823" xr:uid="{3C0C6B7B-03A7-4C83-8520-3BDDA4C77CFD}"/>
    <cellStyle name="Enter Units (0) 8" xfId="824" xr:uid="{419C3671-DD49-4C0A-B44D-EA29FD40A1FA}"/>
    <cellStyle name="Enter Units (0) 8 2" xfId="825" xr:uid="{32D2D208-BE60-45C1-85FE-0132DE5887D3}"/>
    <cellStyle name="Enter Units (0) 9" xfId="826" xr:uid="{CE16E83F-9FB0-4D0D-A147-FDA43286AD35}"/>
    <cellStyle name="Enter Units (0) 9 2" xfId="827" xr:uid="{72DA4053-A442-4AED-9CE8-C0BC47678EE6}"/>
    <cellStyle name="Enter Units (0)_33" xfId="828" xr:uid="{7A1B1BBF-CA7E-41F7-988C-8A269BB588DC}"/>
    <cellStyle name="Enter Units (1)" xfId="829" xr:uid="{3CE610E9-9DC6-44CC-8957-3495BE2D181A}"/>
    <cellStyle name="Enter Units (1) 10" xfId="830" xr:uid="{806CD385-32B4-4ABB-9FB3-6B13F194B9AC}"/>
    <cellStyle name="Enter Units (1) 10 2" xfId="831" xr:uid="{CE7B7F95-5E49-4C28-B7F6-9AE7A7E23083}"/>
    <cellStyle name="Enter Units (1) 11" xfId="832" xr:uid="{8EE3B9D2-BEAB-4A36-AF4A-2A5D2B7E390F}"/>
    <cellStyle name="Enter Units (1) 11 2" xfId="833" xr:uid="{5AFE6315-56D9-4B46-AC82-118A977EBA59}"/>
    <cellStyle name="Enter Units (1) 12" xfId="834" xr:uid="{2CD35EFF-0A9C-4B98-9D91-F2F0E209F9A8}"/>
    <cellStyle name="Enter Units (1) 12 2" xfId="835" xr:uid="{4B2BC57C-7306-42EC-AF43-14546B6B2B83}"/>
    <cellStyle name="Enter Units (1) 13" xfId="836" xr:uid="{7BD7178C-D9D0-4193-B958-E625F17D4290}"/>
    <cellStyle name="Enter Units (1) 13 2" xfId="837" xr:uid="{DEB38CC0-454F-4FD7-B4A2-6A4C5790A21D}"/>
    <cellStyle name="Enter Units (1) 14" xfId="838" xr:uid="{DA28D0DA-7E5A-4F27-BB75-1EA5B75F4C7D}"/>
    <cellStyle name="Enter Units (1) 14 2" xfId="839" xr:uid="{CB090FB7-3F2C-4032-B616-7604BE8D52DF}"/>
    <cellStyle name="Enter Units (1) 15" xfId="840" xr:uid="{BEC9B287-3986-483F-9760-8FFE05D2C452}"/>
    <cellStyle name="Enter Units (1) 15 2" xfId="841" xr:uid="{DEAA836A-BB3B-46B5-81D4-D420182DB6CD}"/>
    <cellStyle name="Enter Units (1) 16" xfId="842" xr:uid="{B4636F4D-C1D1-4EB6-914D-DA913B0422C3}"/>
    <cellStyle name="Enter Units (1) 2" xfId="843" xr:uid="{DD417643-2AE5-4911-9EDA-70717F12A8DD}"/>
    <cellStyle name="Enter Units (1) 2 2" xfId="844" xr:uid="{9BDB4510-7A18-46AB-B1D7-906C56F6D263}"/>
    <cellStyle name="Enter Units (1) 3" xfId="845" xr:uid="{92C52D12-DE4D-43A1-8682-815AA8BE9D1A}"/>
    <cellStyle name="Enter Units (1) 3 2" xfId="846" xr:uid="{01D43E55-92DD-4E3C-9B36-30B1341817B8}"/>
    <cellStyle name="Enter Units (1) 4" xfId="847" xr:uid="{0BF21C33-DB54-42D9-BC08-8237BD3FCCC5}"/>
    <cellStyle name="Enter Units (1) 4 2" xfId="848" xr:uid="{608BD0EC-8C29-41C8-9512-7D22275894F0}"/>
    <cellStyle name="Enter Units (1) 5" xfId="849" xr:uid="{0C0E656F-250E-4DFD-A14D-FEDF4352B383}"/>
    <cellStyle name="Enter Units (1) 5 2" xfId="850" xr:uid="{B3889A1A-F4B5-4425-9E93-59BCA591F2DD}"/>
    <cellStyle name="Enter Units (1) 6" xfId="851" xr:uid="{D4EE351D-3D44-4991-A22F-1BA2F0825E5F}"/>
    <cellStyle name="Enter Units (1) 6 2" xfId="852" xr:uid="{F36CABC1-2AC9-4A54-B2FF-4BF4CF3E9B8B}"/>
    <cellStyle name="Enter Units (1) 7" xfId="853" xr:uid="{71E2C42F-D2DB-4510-B3E8-53F0C7C54106}"/>
    <cellStyle name="Enter Units (1) 7 2" xfId="854" xr:uid="{84A02CAA-D565-4C62-B250-F444CF70EA49}"/>
    <cellStyle name="Enter Units (1) 8" xfId="855" xr:uid="{B458E2F9-374B-4486-A64C-829F2245A94E}"/>
    <cellStyle name="Enter Units (1) 8 2" xfId="856" xr:uid="{5B2E8F68-F94F-4FBC-89C4-28ED486D72F4}"/>
    <cellStyle name="Enter Units (1) 9" xfId="857" xr:uid="{9DC9DE7E-FBE4-4D2D-9DD9-EBF994023E24}"/>
    <cellStyle name="Enter Units (1) 9 2" xfId="858" xr:uid="{54DD1816-0681-4BCD-B776-A7C9AEA5BD57}"/>
    <cellStyle name="Enter Units (1)_33" xfId="859" xr:uid="{4F712D7D-D959-4E13-AC21-45DADF6D3D4D}"/>
    <cellStyle name="Enter Units (2)" xfId="860" xr:uid="{79133A43-D362-4161-AE6A-BF456912EC22}"/>
    <cellStyle name="Enter Units (2) 10" xfId="861" xr:uid="{41F3788C-A58E-4F58-BCC6-B11878A7A335}"/>
    <cellStyle name="Enter Units (2) 10 2" xfId="862" xr:uid="{98969F09-07B8-4524-AC55-48DBF062D93C}"/>
    <cellStyle name="Enter Units (2) 11" xfId="863" xr:uid="{5F55E117-800F-4765-BBCB-2885EC67A550}"/>
    <cellStyle name="Enter Units (2) 11 2" xfId="864" xr:uid="{7701D331-261B-444F-A28A-80387DE12140}"/>
    <cellStyle name="Enter Units (2) 12" xfId="865" xr:uid="{70A632CF-346B-406C-AA27-3954DE966708}"/>
    <cellStyle name="Enter Units (2) 12 2" xfId="866" xr:uid="{5560CFA1-4F4C-40B4-866E-BBF4B7FB8E8C}"/>
    <cellStyle name="Enter Units (2) 13" xfId="867" xr:uid="{547E9AE3-B302-410D-9365-6B6EED1EAADC}"/>
    <cellStyle name="Enter Units (2) 13 2" xfId="868" xr:uid="{46B40F4B-7538-485B-900D-2DE56BFBF080}"/>
    <cellStyle name="Enter Units (2) 14" xfId="869" xr:uid="{6FB928AD-E6EB-4E79-A7E1-3ED0CF86AD99}"/>
    <cellStyle name="Enter Units (2) 14 2" xfId="870" xr:uid="{A2550696-DBAD-4996-B8C4-E77A4F5C6334}"/>
    <cellStyle name="Enter Units (2) 15" xfId="871" xr:uid="{160212D0-B8C9-4343-9089-56A457FD0453}"/>
    <cellStyle name="Enter Units (2) 15 2" xfId="872" xr:uid="{BFB99734-F854-405F-944E-588239E0F4B4}"/>
    <cellStyle name="Enter Units (2) 16" xfId="873" xr:uid="{601B5710-4AB2-4269-8D39-85719D4C71E6}"/>
    <cellStyle name="Enter Units (2) 2" xfId="874" xr:uid="{331AEC1C-4440-4CB8-BFB9-0E437B2EC614}"/>
    <cellStyle name="Enter Units (2) 2 2" xfId="875" xr:uid="{19C1C0C2-93D4-462D-8B5C-E5921CCA9B33}"/>
    <cellStyle name="Enter Units (2) 3" xfId="876" xr:uid="{7A0FC836-90D4-4A48-8BB0-BE67188CDDC9}"/>
    <cellStyle name="Enter Units (2) 3 2" xfId="877" xr:uid="{33FF4B38-42A5-4F4C-B9E4-B691F2A0BB64}"/>
    <cellStyle name="Enter Units (2) 4" xfId="878" xr:uid="{EC5FEB97-8361-42C6-BC88-054DC1D53B7D}"/>
    <cellStyle name="Enter Units (2) 4 2" xfId="879" xr:uid="{20DA6ED0-6159-4403-9533-8A57B0D07749}"/>
    <cellStyle name="Enter Units (2) 5" xfId="880" xr:uid="{2FA1AA52-37A3-4E6B-A9C0-856E87A12EB4}"/>
    <cellStyle name="Enter Units (2) 5 2" xfId="881" xr:uid="{A7EE60B3-4480-4DBF-8003-24FF1D8C5D8B}"/>
    <cellStyle name="Enter Units (2) 6" xfId="882" xr:uid="{6A8BAE09-A442-4A47-A9F4-CED377C93D82}"/>
    <cellStyle name="Enter Units (2) 6 2" xfId="883" xr:uid="{98A36E81-5C93-442D-89AC-BC97EB68572A}"/>
    <cellStyle name="Enter Units (2) 7" xfId="884" xr:uid="{476EF727-931D-4428-A675-1CE9F15DD6C0}"/>
    <cellStyle name="Enter Units (2) 7 2" xfId="885" xr:uid="{4A4876BE-F7C4-40D8-932A-1BC5AFE258C1}"/>
    <cellStyle name="Enter Units (2) 8" xfId="886" xr:uid="{CBDE9C05-B229-45D4-9558-5A3B08730B46}"/>
    <cellStyle name="Enter Units (2) 8 2" xfId="887" xr:uid="{1A671606-7F7C-4271-BA9F-003EE027D8CF}"/>
    <cellStyle name="Enter Units (2) 9" xfId="888" xr:uid="{9EFD7919-B36D-44DA-A5E0-6D4FDF57CC8F}"/>
    <cellStyle name="Enter Units (2) 9 2" xfId="889" xr:uid="{D02B45C5-92B9-48AC-B8C9-1ACCC0DF049A}"/>
    <cellStyle name="Enter Units (2)_33" xfId="890" xr:uid="{0616E4B7-E1E3-4549-8E4A-12D8F068A81F}"/>
    <cellStyle name="Entrada" xfId="3170" xr:uid="{5AF81804-56B4-40C8-9659-F0E286CD14A7}"/>
    <cellStyle name="Euro" xfId="891" xr:uid="{19796652-F853-4291-BFD9-C6E9BDFAEE71}"/>
    <cellStyle name="Euro 2" xfId="892" xr:uid="{2339B290-B08F-4902-88B3-70A88D1AA563}"/>
    <cellStyle name="Euro 2 2" xfId="893" xr:uid="{AE9F1837-3E12-4C34-8911-991BF5E1D8B2}"/>
    <cellStyle name="Euro 3" xfId="894" xr:uid="{8E92DCF5-0A69-459B-B86C-2E6FADB04B7D}"/>
    <cellStyle name="Explanatory Text 2" xfId="895" xr:uid="{FC3FD870-C43C-45C3-8588-CC54DA99D5B8}"/>
    <cellStyle name="Explanatory Text 2 2" xfId="896" xr:uid="{DDC813FB-4AEF-4013-A06A-35B4D400B4BA}"/>
    <cellStyle name="Explanatory Text 2 3" xfId="897" xr:uid="{98EEA345-1B04-47D0-B24F-E7ED0A5CAAC9}"/>
    <cellStyle name="Explanatory Text 2 4" xfId="898" xr:uid="{2FA5FD37-ECDA-4C1C-82BE-8534FA875FF4}"/>
    <cellStyle name="Explanatory Text 2 5" xfId="2007" xr:uid="{56EA0F5F-FB86-4C89-AF26-7DADF73BFC18}"/>
    <cellStyle name="Explanatory Text 3" xfId="899" xr:uid="{4ACE193A-8753-4053-A574-A82FCA1A21B7}"/>
    <cellStyle name="Explanatory Text 3 2" xfId="900" xr:uid="{83F9AA7F-8ADE-4638-A93C-4B02B8E72958}"/>
    <cellStyle name="Farve1" xfId="25" builtinId="29" customBuiltin="1"/>
    <cellStyle name="Farve2" xfId="28" builtinId="33" customBuiltin="1"/>
    <cellStyle name="Farve3" xfId="31" builtinId="37" customBuiltin="1"/>
    <cellStyle name="Farve4" xfId="34" builtinId="41" customBuiltin="1"/>
    <cellStyle name="Farve5" xfId="37" builtinId="45" customBuiltin="1"/>
    <cellStyle name="Farve6" xfId="40" builtinId="49" customBuiltin="1"/>
    <cellStyle name="Figyelmeztetés" xfId="3171" xr:uid="{820DED20-95B9-4620-A8DF-24B6B7036D32}"/>
    <cellStyle name="Forklarende tekst" xfId="23" builtinId="53" customBuiltin="1"/>
    <cellStyle name="Format 1" xfId="2008" xr:uid="{D3D117C3-98E2-4BDD-A1A1-B40ED290D613}"/>
    <cellStyle name="Format 1 2" xfId="2009" xr:uid="{4B60496C-6029-4CCA-8884-F5C4BD6B83D1}"/>
    <cellStyle name="Fyrirsögn" xfId="901" xr:uid="{15317553-25F2-4CC2-95C4-5DB780ED9AB0}"/>
    <cellStyle name="Färg1 2" xfId="2010" xr:uid="{0F275A7C-3D63-447F-ACD8-E5D7B03A6D02}"/>
    <cellStyle name="Färg2 2" xfId="2011" xr:uid="{90A55053-1671-4BC0-91D3-141FFAA8CDB1}"/>
    <cellStyle name="Färg3 2" xfId="2012" xr:uid="{1740B575-7642-45CA-B1F4-2AD5C9BD89F6}"/>
    <cellStyle name="Färg4 2" xfId="2013" xr:uid="{FC215AAB-E304-400E-9372-D8C16C6BB97D}"/>
    <cellStyle name="Färg5 2" xfId="2014" xr:uid="{0A9D3F52-71C7-41F4-A502-1059ED757BFD}"/>
    <cellStyle name="Färg6 2" xfId="2015" xr:uid="{67FD96A4-877A-40D1-8CD3-23BE5AC3D039}"/>
    <cellStyle name="Förklarande text 2" xfId="2016" xr:uid="{741B377C-BD02-4F2D-BD01-E4EA74C5AC05}"/>
    <cellStyle name="God" xfId="15" builtinId="26" customBuiltin="1"/>
    <cellStyle name="Good 2" xfId="902" xr:uid="{0B346733-FEDA-4BDD-8F1F-5BCA1ECFD6BD}"/>
    <cellStyle name="Good 2 2" xfId="903" xr:uid="{4A1FB915-998C-4D40-B0BD-704ABE63A36F}"/>
    <cellStyle name="Good 2 3" xfId="904" xr:uid="{3370F7FE-BB18-470C-BFA7-5A65CB7F03C6}"/>
    <cellStyle name="Good 2 4" xfId="905" xr:uid="{8136C81E-158F-44D1-86E3-8A9D560ABB86}"/>
    <cellStyle name="Good 2 5" xfId="2017" xr:uid="{6974B619-6C3A-4454-9E43-32433EC00BCF}"/>
    <cellStyle name="Good 2 6" xfId="3172" xr:uid="{84B6BD70-0215-4910-BC73-DE638DC0F128}"/>
    <cellStyle name="Good 3" xfId="906" xr:uid="{C28B46E8-C65E-4D55-B094-BFD7BEA498C8}"/>
    <cellStyle name="Good 3 2" xfId="907" xr:uid="{FBED86D7-A389-4A2F-B4D5-2F3A779F490C}"/>
    <cellStyle name="greyed" xfId="6" xr:uid="{00000000-0005-0000-0000-000001000000}"/>
    <cellStyle name="Header" xfId="908" xr:uid="{B7905F82-AF9C-464C-9BBD-F6F6EEAB4F3A}"/>
    <cellStyle name="Header1" xfId="909" xr:uid="{66D7DBE4-259B-4FCA-8ACD-7EFC8FE9FE14}"/>
    <cellStyle name="Header2" xfId="910" xr:uid="{2BFE1156-16DE-4617-80B3-2EA2CCE5D50E}"/>
    <cellStyle name="Heading 1 2" xfId="1" xr:uid="{00000000-0005-0000-0000-000002000000}"/>
    <cellStyle name="Heading 1 2 2" xfId="912" xr:uid="{9DAA321E-30B2-485A-8EB1-319F68B94C95}"/>
    <cellStyle name="Heading 1 2 3" xfId="913" xr:uid="{ACBC06C3-A938-4735-8FBF-845180D86F3E}"/>
    <cellStyle name="Heading 1 2 4" xfId="914" xr:uid="{ACFC48C5-2240-4714-B59E-CE6557DFE405}"/>
    <cellStyle name="Heading 1 2 5" xfId="911" xr:uid="{F822F4BC-EA1A-4678-85E4-DED72ABE08B0}"/>
    <cellStyle name="Heading 1 2 6" xfId="2018" xr:uid="{376FAC23-85D3-4EAC-B7E8-B2E174D0CA95}"/>
    <cellStyle name="Heading 1 3" xfId="915" xr:uid="{629A2937-FA5F-427B-AB02-BBD2FBDD11E7}"/>
    <cellStyle name="Heading 1 3 2" xfId="916" xr:uid="{C359F1F1-7934-4743-93BB-E1CBAFCEFDEF}"/>
    <cellStyle name="Heading 2 2" xfId="4" xr:uid="{00000000-0005-0000-0000-000003000000}"/>
    <cellStyle name="Heading 2 2 2" xfId="918" xr:uid="{9DB6996E-044F-4F71-8761-1A4AA22C57E5}"/>
    <cellStyle name="Heading 2 2 3" xfId="919" xr:uid="{CB094869-593D-4F49-BA9B-B885D3B5F469}"/>
    <cellStyle name="Heading 2 2 4" xfId="920" xr:uid="{E7419700-4024-46AA-B854-60FC06DD53E5}"/>
    <cellStyle name="Heading 2 2 5" xfId="917" xr:uid="{F53E47EE-2483-44CB-B485-3EA013E678C9}"/>
    <cellStyle name="Heading 2 2 6" xfId="2019" xr:uid="{DD5D4AF6-27AB-46EE-9C7F-DBA5315FFE74}"/>
    <cellStyle name="Heading 2 3" xfId="921" xr:uid="{74C39642-4F6D-4754-9644-DF78C2CED441}"/>
    <cellStyle name="Heading 2 3 2" xfId="922" xr:uid="{7FC948D7-11EF-41FF-9CDE-CCCF2146E601}"/>
    <cellStyle name="Heading 3 2" xfId="923" xr:uid="{84B76DB5-F06F-4371-ADFA-DEB60C400C2F}"/>
    <cellStyle name="Heading 3 2 2" xfId="924" xr:uid="{11CBFB4B-C516-4012-AFDD-AAC7D47FB631}"/>
    <cellStyle name="Heading 3 2 3" xfId="925" xr:uid="{910BE835-BD19-4C2E-A85D-0ED6B09DD41F}"/>
    <cellStyle name="Heading 3 2 4" xfId="926" xr:uid="{F559AD51-40FE-4A5D-85E9-1AAE0AA20358}"/>
    <cellStyle name="Heading 3 2 5" xfId="2020" xr:uid="{16CEBBA9-7A99-4F8F-B581-8E741F335E94}"/>
    <cellStyle name="Heading 3 2 6" xfId="3173" xr:uid="{3F7530CF-5A7E-4FDF-915B-078356626FFE}"/>
    <cellStyle name="Heading 3 3" xfId="927" xr:uid="{DF3CFF4F-511A-4891-A982-D8870E70A8AF}"/>
    <cellStyle name="Heading 3 3 2" xfId="928" xr:uid="{E1418663-CB45-4AAD-984E-A72D1E6698BD}"/>
    <cellStyle name="Heading 3 3 3" xfId="2021" xr:uid="{BCA61BBF-76CB-4918-89A6-4A82BD0B61FE}"/>
    <cellStyle name="Heading 4 2" xfId="929" xr:uid="{82F35FE9-B6ED-4807-A955-EBAFC59AF8D9}"/>
    <cellStyle name="Heading 4 2 2" xfId="930" xr:uid="{768BA0C0-4538-43AB-B8D5-D074FF31E497}"/>
    <cellStyle name="Heading 4 2 3" xfId="931" xr:uid="{002E27FC-AB40-4A39-8DAD-0062FE050D36}"/>
    <cellStyle name="Heading 4 2 4" xfId="932" xr:uid="{F3AA147B-1734-43A3-A076-429D167B3247}"/>
    <cellStyle name="Heading 4 2 5" xfId="2022" xr:uid="{69126C6E-0DEC-417B-A98C-24105BE5AEAC}"/>
    <cellStyle name="Heading 4 3" xfId="933" xr:uid="{88B59021-66B5-496B-A88D-B1E1DF1AD2DC}"/>
    <cellStyle name="Heading 4 3 2" xfId="934" xr:uid="{F9A71069-E9E1-4FB6-A104-F4C78D65CC8C}"/>
    <cellStyle name="HeadingTable" xfId="5" xr:uid="{00000000-0005-0000-0000-000004000000}"/>
    <cellStyle name="highlightExposure" xfId="3174" xr:uid="{001A4CA4-1F6A-472F-A52A-4E638E9F8A4D}"/>
    <cellStyle name="highlightText" xfId="3175" xr:uid="{A5129DE8-73F4-4ED2-B883-8A8CB0460905}"/>
    <cellStyle name="Hipervínculo 2" xfId="3176" xr:uid="{0A75F34A-1F4B-4620-841C-190C90A6AF9D}"/>
    <cellStyle name="Hivatkozott cella" xfId="3177" xr:uid="{8F283A40-9116-4D63-950A-FD1039B927E3}"/>
    <cellStyle name="Hyperlink" xfId="3060" xr:uid="{3E67F9F4-6DC4-4509-AB2A-E2B5E900E943}"/>
    <cellStyle name="Hyperlink 2" xfId="2024" xr:uid="{C0B08384-C94F-41A4-8296-F940643FFDB1}"/>
    <cellStyle name="Hyperlink 2 2" xfId="3178" xr:uid="{1FAD927F-05FB-474F-978C-59CF1858AB21}"/>
    <cellStyle name="Hyperlink 3" xfId="2023" xr:uid="{29E91A0A-0074-47D6-BA28-1BB15FF54648}"/>
    <cellStyle name="Hyperlink 3 2" xfId="3179" xr:uid="{EE4D87B7-6922-4DEF-9F43-9E4BB1B60151}"/>
    <cellStyle name="Hyperlänk 2" xfId="2025" xr:uid="{D198E4B6-8BD0-4CB6-A5B5-AD6C50B7C48C}"/>
    <cellStyle name="Incorrecto" xfId="3180" xr:uid="{5D36BD3B-AF72-47B0-A11D-048D679DAA06}"/>
    <cellStyle name="Indata 2" xfId="2026" xr:uid="{01710FC2-77D0-4051-8615-524E5D14DB56}"/>
    <cellStyle name="Indata 3" xfId="2027" xr:uid="{F4D84D4A-2D30-41C5-843D-25EE1064F4E9}"/>
    <cellStyle name="Indata 3 2" xfId="3022" xr:uid="{64B21723-4162-4C91-AF00-22DDDE65D283}"/>
    <cellStyle name="Inndr-3" xfId="935" xr:uid="{292CFAAA-9F26-4CA8-A4FB-58E34FD34F01}"/>
    <cellStyle name="Inndr-3." xfId="936" xr:uid="{958BF5A2-E650-4513-AE0E-3E6CF38DF8B9}"/>
    <cellStyle name="Inndr-6" xfId="937" xr:uid="{F4725D6D-63B2-4232-A2A4-8AF7DB272FB1}"/>
    <cellStyle name="Inndr-6." xfId="938" xr:uid="{11E765DB-3920-4DFC-A44F-E7BD09B013C6}"/>
    <cellStyle name="Inndr-6_14+17" xfId="939" xr:uid="{14CF7016-DFAA-45D4-8B7D-A81594EDB7A8}"/>
    <cellStyle name="Inndráttur 0 ..." xfId="940" xr:uid="{1FBB5017-BB7F-48D6-BCCA-93821138BE13}"/>
    <cellStyle name="Inndráttur 3" xfId="941" xr:uid="{78C0959E-0720-4CD1-BD36-4AFF4EFC78F3}"/>
    <cellStyle name="Inndráttur 3 ..." xfId="942" xr:uid="{3DEC5B2F-0C09-4347-B0A5-97D4B7CEE959}"/>
    <cellStyle name="Inndráttur 6" xfId="943" xr:uid="{17EB10FD-91E5-4DCA-9405-A1AC401CBC85}"/>
    <cellStyle name="Inndráttur 6 ..." xfId="944" xr:uid="{FFA67711-D731-4241-83BA-67E7617537F1}"/>
    <cellStyle name="Inndráttur 9" xfId="945" xr:uid="{C77E1211-0A20-4782-AC2B-4D7C13BB7AEF}"/>
    <cellStyle name="Inndráttur 9 ..." xfId="946" xr:uid="{219DEE19-89CB-4AB8-BE6D-1D78CE922351}"/>
    <cellStyle name="Input" xfId="17" builtinId="20" customBuiltin="1"/>
    <cellStyle name="Input 2" xfId="947" xr:uid="{226443A5-1BCB-4E38-8FEE-BBDF64E947C7}"/>
    <cellStyle name="Input 2 2" xfId="948" xr:uid="{2D5A3519-0E15-4496-BA53-E0E89420B56A}"/>
    <cellStyle name="Input 2 2 2" xfId="2974" xr:uid="{623EF1E4-DDD7-4CF6-B1D4-3C4A6E445975}"/>
    <cellStyle name="Input 2 3" xfId="949" xr:uid="{B14A0A9B-27D8-47B8-B497-4CCD3E9B5E5B}"/>
    <cellStyle name="Input 2 3 2" xfId="2975" xr:uid="{E3D18C0D-3C95-484E-8085-009B7B657F19}"/>
    <cellStyle name="Input 2 4" xfId="950" xr:uid="{9306AE55-C0A8-44EF-8D5F-20760B519535}"/>
    <cellStyle name="Input 2 4 2" xfId="2976" xr:uid="{E40AD1E5-7787-4EA6-BB55-10713917D497}"/>
    <cellStyle name="Input 2 5" xfId="2028" xr:uid="{DBBB3FAF-3F2B-4CEB-8CC4-C8E2A94FB78A}"/>
    <cellStyle name="Input 2 5 2" xfId="3023" xr:uid="{060A3B6B-758F-4D45-8623-01315E3DFDB7}"/>
    <cellStyle name="Input 2 6" xfId="2973" xr:uid="{1974C33F-B97B-4EA1-9808-ADD756B04E6E}"/>
    <cellStyle name="Input 2 7" xfId="3181" xr:uid="{6B2A19D5-E49A-45B0-AC57-946B3DB125FB}"/>
    <cellStyle name="Input 3" xfId="951" xr:uid="{D4843E5C-9ADA-47F5-859A-A77E65FE80B8}"/>
    <cellStyle name="Input 3 2" xfId="952" xr:uid="{AA498F3B-9365-406E-A082-8568F59C4F44}"/>
    <cellStyle name="Input 3 2 2" xfId="2978" xr:uid="{610FCC74-33A7-4FF6-B4E5-3CA9078F1607}"/>
    <cellStyle name="Input 3 3" xfId="2977" xr:uid="{943D4748-8F16-4191-AE4E-53F8DE04B3F9}"/>
    <cellStyle name="inputExposure" xfId="3182" xr:uid="{E864B6CE-6D23-441A-83ED-FA1660B9A91F}"/>
    <cellStyle name="Jegyzet" xfId="3183" xr:uid="{11471888-6B32-43DB-AC81-9D4E6F6A1541}"/>
    <cellStyle name="Jelölőszín (1)" xfId="3184" xr:uid="{43D4F912-C51C-43CA-8303-EED99E67C566}"/>
    <cellStyle name="Jelölőszín (2)" xfId="3185" xr:uid="{0CEF2EE8-0B40-4879-86FF-246F823544CA}"/>
    <cellStyle name="Jelölőszín (3)" xfId="3186" xr:uid="{106FB828-3B3D-4273-A9AD-1FF8B19DD21F}"/>
    <cellStyle name="Jelölőszín (4)" xfId="3187" xr:uid="{08AB5686-6133-421F-9E03-5ECC46D3A7A1}"/>
    <cellStyle name="Jelölőszín (5)" xfId="3188" xr:uid="{1B2771C7-7DAB-45FC-A020-139B7D8397A8}"/>
    <cellStyle name="Jelölőszín (6)" xfId="3189" xr:uid="{78F3E76C-C072-485B-8BD9-CBD18F255FCE}"/>
    <cellStyle name="Jó" xfId="3190" xr:uid="{187C5A2E-0727-4E61-B4D7-5086A49E9813}"/>
    <cellStyle name="Kessler" xfId="953" xr:uid="{C49358D7-80A2-446A-B6E6-40D54B4ADAFD}"/>
    <cellStyle name="Kimenet" xfId="3191" xr:uid="{5317C904-91CC-4D61-8C15-CF71B73FF1C4}"/>
    <cellStyle name="Komma" xfId="2892" builtinId="3"/>
    <cellStyle name="Komma [0] 2" xfId="1950" xr:uid="{F8FD6A97-C179-452A-8C40-91A21287BDD3}"/>
    <cellStyle name="Komma 10" xfId="3039" xr:uid="{87F00055-DB91-42F6-BC81-34871FE9F80C}"/>
    <cellStyle name="Komma 11" xfId="3047" xr:uid="{59A4C9D0-08BF-4CC9-883F-1849E7DEB725}"/>
    <cellStyle name="Komma 12" xfId="3052" xr:uid="{0B01BC20-DAFF-4EED-A4B5-F9544A8CA241}"/>
    <cellStyle name="Komma 13" xfId="2970" xr:uid="{60A78EF3-1AB7-43DE-9CAB-4A5A5359F40A}"/>
    <cellStyle name="Komma 14" xfId="3046" xr:uid="{EFA19871-314F-4695-989B-D8C934047C01}"/>
    <cellStyle name="Komma 15" xfId="2897" xr:uid="{DDFBF5D6-E75D-449E-912D-A1199AE8D0B8}"/>
    <cellStyle name="Komma 16" xfId="3053" xr:uid="{7985F96F-CAB6-4F4E-99FF-35F76FDEC154}"/>
    <cellStyle name="Komma 17" xfId="3038" xr:uid="{4E197A03-9401-48D8-99FE-77DAA8151F28}"/>
    <cellStyle name="Komma 18" xfId="3044" xr:uid="{39E69C98-BBFC-414E-8208-0D6F654B6537}"/>
    <cellStyle name="Komma 19" xfId="3036" xr:uid="{26104675-EE8B-4919-98DF-643D9A39EC9D}"/>
    <cellStyle name="Komma 2" xfId="3043" xr:uid="{ED028351-B602-4A58-A1F1-79F17BE82BE7}"/>
    <cellStyle name="Komma 2 2" xfId="3192" xr:uid="{DAD8CE46-0F00-4223-906B-DD06774E3EEE}"/>
    <cellStyle name="Komma 20" xfId="3030" xr:uid="{4D869D9C-5E24-4998-999D-D40F1CE33730}"/>
    <cellStyle name="Komma 21" xfId="3024" xr:uid="{1ED784B5-F53D-4B79-8089-45CFF1215AE4}"/>
    <cellStyle name="Komma 22" xfId="3054" xr:uid="{1914C364-B156-4CE5-B7D1-4F63A5DEF3C2}"/>
    <cellStyle name="Komma 23" xfId="3049" xr:uid="{7A21EEAC-C004-4C41-A712-0E2C7B191CBA}"/>
    <cellStyle name="Komma 24" xfId="3031" xr:uid="{A1CA9448-FBAA-43F0-8AAF-D039FA1D8A21}"/>
    <cellStyle name="Komma 25" xfId="2896" xr:uid="{4850E48C-AA9F-4579-89DE-745F329AFCE6}"/>
    <cellStyle name="Komma 26" xfId="2971" xr:uid="{300A5B2F-B0FF-4129-B3A1-5A3102D5E3AC}"/>
    <cellStyle name="Komma 27" xfId="2983" xr:uid="{ACC85F38-21AC-43C1-965E-A6F5C78F0A56}"/>
    <cellStyle name="Komma 28" xfId="3055" xr:uid="{E665EE75-3394-4672-9915-B7EADB0B50BB}"/>
    <cellStyle name="Komma 29" xfId="2972" xr:uid="{A5366AA8-41D6-4755-84FE-6866EAF57357}"/>
    <cellStyle name="Komma 3" xfId="3051" xr:uid="{80709D80-1557-439A-8C63-70FC1BA608C1}"/>
    <cellStyle name="Komma 30" xfId="3032" xr:uid="{C4B75BD9-BEB2-48A5-8BC4-EF668FDAE443}"/>
    <cellStyle name="Komma 31" xfId="3056" xr:uid="{A105F2A3-5755-49D1-AE46-A4D79B506883}"/>
    <cellStyle name="Komma 32" xfId="2984" xr:uid="{450E3E59-F08E-4569-B857-185E98B6896C}"/>
    <cellStyle name="Komma 33" xfId="2895" xr:uid="{72CB5722-E304-4DC6-897E-0956FF8AD238}"/>
    <cellStyle name="Komma 34" xfId="3026" xr:uid="{B1426743-9438-41BF-A2F6-6A744217E5F6}"/>
    <cellStyle name="Komma 35" xfId="2982" xr:uid="{FB0382EC-EE85-4556-8794-E034BC9BC857}"/>
    <cellStyle name="Komma 36" xfId="2996" xr:uid="{90B5A1DF-7DCE-438E-BC88-D5918CB75795}"/>
    <cellStyle name="Komma 37" xfId="3057" xr:uid="{A9C766EC-1F4F-44C7-9AEE-CF3D42229DEB}"/>
    <cellStyle name="Komma 38" xfId="3034" xr:uid="{6A10FED4-DFEE-43EF-9565-3C6496360824}"/>
    <cellStyle name="Komma 39" xfId="2980" xr:uid="{B7102500-8DBC-4CA5-A883-90849A3C49F7}"/>
    <cellStyle name="Komma 4" xfId="3040" xr:uid="{673D0E85-A3D1-4D07-BAC8-0BC88605158D}"/>
    <cellStyle name="Komma 40" xfId="2894" xr:uid="{C2EC5891-7972-4792-BE06-A739F3D08BCF}"/>
    <cellStyle name="Komma 41" xfId="2898" xr:uid="{C3EC3CB6-F8AB-4C48-911B-109DDF8362AE}"/>
    <cellStyle name="Komma 42" xfId="3058" xr:uid="{B23EC2A6-6D7B-4E8D-B976-D4C00D08155C}"/>
    <cellStyle name="Komma 43" xfId="3025" xr:uid="{1ADF69A3-FA30-4E07-922D-35103D9D465A}"/>
    <cellStyle name="Komma 44" xfId="2981" xr:uid="{935EFC2F-5026-490B-BC51-2E144948C54A}"/>
    <cellStyle name="Komma 45" xfId="2899" xr:uid="{767C609C-1F60-44FF-B715-74873BFBC704}"/>
    <cellStyle name="Komma 46" xfId="3059" xr:uid="{09E04F38-CF27-4F26-895E-325B5095082E}"/>
    <cellStyle name="Komma 47" xfId="2997" xr:uid="{8F764E8F-05C9-4563-88B6-B4C1AEF6EC58}"/>
    <cellStyle name="Komma 48" xfId="3193" xr:uid="{CEF1B492-3BD1-48B3-9990-D4B354842BD4}"/>
    <cellStyle name="Komma 5" xfId="3048" xr:uid="{F7480953-1E73-4B13-A943-4A54BC21F28E}"/>
    <cellStyle name="Komma 6" xfId="3037" xr:uid="{EE4C8C31-2123-4E4C-A2B7-3D6BDE63206D}"/>
    <cellStyle name="Komma 7" xfId="3045" xr:uid="{6448B18A-58E7-479E-B37B-29867FB829EA}"/>
    <cellStyle name="Komma 8" xfId="3041" xr:uid="{882BC0D3-95E5-452E-96D1-717930A55E8C}"/>
    <cellStyle name="Komma 9" xfId="3050" xr:uid="{334683D6-BDE0-4CC6-AC85-888B530278A6}"/>
    <cellStyle name="Kontrollcell 2" xfId="2029" xr:uid="{2CE06AEF-8E90-46F1-8F46-08E8DB8E0129}"/>
    <cellStyle name="Kontrollér celle" xfId="21" builtinId="23" customBuiltin="1"/>
    <cellStyle name="Krónur" xfId="954" xr:uid="{362EECD7-42B5-4512-9458-3B2445CD4235}"/>
    <cellStyle name="label" xfId="955" xr:uid="{7F596920-1CAE-4ACF-9257-27674F2B4D4E}"/>
    <cellStyle name="Lien hypertexte 2" xfId="3194" xr:uid="{8DDBDC2B-B0C3-49B6-9244-0265967BB99C}"/>
    <cellStyle name="Lien hypertexte 3" xfId="3195" xr:uid="{B07D3018-B81E-4BD5-A7C6-B48D765C02F0}"/>
    <cellStyle name="Link" xfId="3274" builtinId="8"/>
    <cellStyle name="Link 2" xfId="3196" xr:uid="{71A2AFC4-E532-4E99-B524-B3BD9F9F339A}"/>
    <cellStyle name="Link Currency (0)" xfId="956" xr:uid="{4AB3A270-72C0-411E-8E37-C1BEE397CD59}"/>
    <cellStyle name="Link Currency (0) 10" xfId="957" xr:uid="{D637E49C-DAA5-4CE7-8CD0-C2FC218F1A87}"/>
    <cellStyle name="Link Currency (0) 10 2" xfId="958" xr:uid="{136A6A39-8A43-4C35-8041-679E005D6DF9}"/>
    <cellStyle name="Link Currency (0) 11" xfId="959" xr:uid="{D2C75C22-76B5-45FE-8EDB-412D7003DE50}"/>
    <cellStyle name="Link Currency (0) 11 2" xfId="960" xr:uid="{1DBCA851-6A70-48ED-88B9-0046F7288BE1}"/>
    <cellStyle name="Link Currency (0) 12" xfId="961" xr:uid="{7C915D7C-941D-4B1C-A372-0481E8EF0F93}"/>
    <cellStyle name="Link Currency (0) 12 2" xfId="962" xr:uid="{C8897002-E6C8-4D6A-BB82-317CBFA27057}"/>
    <cellStyle name="Link Currency (0) 13" xfId="963" xr:uid="{7B62DAB7-A0B7-434B-8A2A-E88B380903F2}"/>
    <cellStyle name="Link Currency (0) 13 2" xfId="964" xr:uid="{0A05754C-F53E-4CD3-90E1-ED4DB7B22B06}"/>
    <cellStyle name="Link Currency (0) 14" xfId="965" xr:uid="{BA1189E6-83B9-43C7-9027-541255B4C91C}"/>
    <cellStyle name="Link Currency (0) 14 2" xfId="966" xr:uid="{33BA271C-EC17-41F6-8251-20E99EC2CC72}"/>
    <cellStyle name="Link Currency (0) 15" xfId="967" xr:uid="{3264F219-FA38-4BDB-95C8-5EBCA1A35F9B}"/>
    <cellStyle name="Link Currency (0) 15 2" xfId="968" xr:uid="{C3E1B2AB-F023-4848-84BE-72223B92E1DD}"/>
    <cellStyle name="Link Currency (0) 16" xfId="969" xr:uid="{195A049B-6DF4-468D-924E-1D9E035FEC1D}"/>
    <cellStyle name="Link Currency (0) 2" xfId="970" xr:uid="{EABF9619-2C5F-4F21-BDC7-F8FD5FD3E690}"/>
    <cellStyle name="Link Currency (0) 2 2" xfId="971" xr:uid="{74FAB949-E507-4583-A6B1-DE322020B0DA}"/>
    <cellStyle name="Link Currency (0) 3" xfId="972" xr:uid="{11689EB1-2A02-4950-815C-E5104F6283AD}"/>
    <cellStyle name="Link Currency (0) 3 2" xfId="973" xr:uid="{779FFEBA-5095-4682-A3DF-640998EAFEA7}"/>
    <cellStyle name="Link Currency (0) 4" xfId="974" xr:uid="{D9BD82B8-CB95-4BFC-AEB0-E66BD0CFFA8C}"/>
    <cellStyle name="Link Currency (0) 4 2" xfId="975" xr:uid="{2F853480-1E4E-493D-82C9-900B7EE7E81F}"/>
    <cellStyle name="Link Currency (0) 5" xfId="976" xr:uid="{B691435A-C303-463E-9E96-9B2747859846}"/>
    <cellStyle name="Link Currency (0) 5 2" xfId="977" xr:uid="{197D298E-DEEE-4050-A35A-1AC89B5857FB}"/>
    <cellStyle name="Link Currency (0) 6" xfId="978" xr:uid="{F576E503-3179-4A0A-B813-2EDB706EFC1C}"/>
    <cellStyle name="Link Currency (0) 6 2" xfId="979" xr:uid="{DF072105-B2F1-4835-806E-731EED753E60}"/>
    <cellStyle name="Link Currency (0) 7" xfId="980" xr:uid="{3A0BCC2F-B5A1-4A62-AA89-D391A1145756}"/>
    <cellStyle name="Link Currency (0) 7 2" xfId="981" xr:uid="{92D1733D-3FD3-4F76-B77E-AD0F23FE196E}"/>
    <cellStyle name="Link Currency (0) 8" xfId="982" xr:uid="{C40E90CD-0B7A-4567-9091-361226736DB3}"/>
    <cellStyle name="Link Currency (0) 8 2" xfId="983" xr:uid="{73A7935A-80EF-437A-A67A-97BBFB85FBE4}"/>
    <cellStyle name="Link Currency (0) 9" xfId="984" xr:uid="{98E77BFA-FCF7-49B1-993B-D50171CE2532}"/>
    <cellStyle name="Link Currency (0) 9 2" xfId="985" xr:uid="{0A778638-82A0-4236-914D-4B26E76ED0E9}"/>
    <cellStyle name="Link Currency (0)_33" xfId="986" xr:uid="{BF2FBCF1-66C9-4DC7-B7CF-E40AB4316596}"/>
    <cellStyle name="Link Currency (2)" xfId="987" xr:uid="{024F3467-5701-494A-980E-245BCCAA1F75}"/>
    <cellStyle name="Link Currency (2) 10" xfId="988" xr:uid="{0DC3F5DC-F82B-4EC4-BDC6-B801DC74CCDD}"/>
    <cellStyle name="Link Currency (2) 10 2" xfId="989" xr:uid="{6DA0B149-432A-4B2A-BB0A-5E2B557D7581}"/>
    <cellStyle name="Link Currency (2) 11" xfId="990" xr:uid="{0EC13E97-887B-4649-A25D-7144A945DE19}"/>
    <cellStyle name="Link Currency (2) 11 2" xfId="991" xr:uid="{0296E550-8303-4329-A4C0-6BB5C7A28514}"/>
    <cellStyle name="Link Currency (2) 12" xfId="992" xr:uid="{CF6088C6-B797-4744-8408-52E08FBD2288}"/>
    <cellStyle name="Link Currency (2) 12 2" xfId="993" xr:uid="{4D0748CB-EA9E-4BD9-8DC2-AB76000FDAA4}"/>
    <cellStyle name="Link Currency (2) 13" xfId="994" xr:uid="{24F1903F-EC35-42CF-90F6-497A91E91100}"/>
    <cellStyle name="Link Currency (2) 13 2" xfId="995" xr:uid="{B4236B27-004B-4126-9ACE-A2D64AFAE4D5}"/>
    <cellStyle name="Link Currency (2) 14" xfId="996" xr:uid="{0E0DB312-C46D-4D91-BDE9-C16D794DB4BF}"/>
    <cellStyle name="Link Currency (2) 14 2" xfId="997" xr:uid="{16ED6A49-E130-42D5-8CF3-9D6906C1E76D}"/>
    <cellStyle name="Link Currency (2) 15" xfId="998" xr:uid="{27CE3EFF-D3FE-4438-97B0-060B36DD08C8}"/>
    <cellStyle name="Link Currency (2) 15 2" xfId="999" xr:uid="{F573E7B7-4CB1-45EA-97A1-D78E965F6043}"/>
    <cellStyle name="Link Currency (2) 16" xfId="1000" xr:uid="{70AF2813-0E1B-4AA0-A7A8-41E6410F2647}"/>
    <cellStyle name="Link Currency (2) 2" xfId="1001" xr:uid="{245F7A6E-EFC6-4F45-B9FC-565868D6CCF3}"/>
    <cellStyle name="Link Currency (2) 2 2" xfId="1002" xr:uid="{7F15A882-DF15-4D17-8764-C03582866BEF}"/>
    <cellStyle name="Link Currency (2) 3" xfId="1003" xr:uid="{F2F58B1E-6400-4428-890E-030F33DB1A68}"/>
    <cellStyle name="Link Currency (2) 3 2" xfId="1004" xr:uid="{290794A2-547F-4DA3-A9E3-8AAE64152579}"/>
    <cellStyle name="Link Currency (2) 4" xfId="1005" xr:uid="{2D775D32-EC21-4601-9C3D-46595FB11391}"/>
    <cellStyle name="Link Currency (2) 4 2" xfId="1006" xr:uid="{0EB9B0B4-D3F8-40C8-8A35-E32C503D82F4}"/>
    <cellStyle name="Link Currency (2) 5" xfId="1007" xr:uid="{18CCFAB5-9353-4DA7-8F63-E4876A82C5E2}"/>
    <cellStyle name="Link Currency (2) 5 2" xfId="1008" xr:uid="{A27ADD6D-2F5F-4993-A2F5-45A27A447614}"/>
    <cellStyle name="Link Currency (2) 6" xfId="1009" xr:uid="{503992B1-92D2-440E-820C-26A6668A2A36}"/>
    <cellStyle name="Link Currency (2) 6 2" xfId="1010" xr:uid="{3CCA80B7-1409-470F-951B-5BCAA9885479}"/>
    <cellStyle name="Link Currency (2) 7" xfId="1011" xr:uid="{B7DF37F9-08BB-4886-BCB2-BADBBF366111}"/>
    <cellStyle name="Link Currency (2) 7 2" xfId="1012" xr:uid="{F8654390-1499-4B52-8F5B-814AE2FD6CCB}"/>
    <cellStyle name="Link Currency (2) 8" xfId="1013" xr:uid="{D8D49D17-7C4E-4952-B63C-813B49B32FEE}"/>
    <cellStyle name="Link Currency (2) 8 2" xfId="1014" xr:uid="{9BEEC0F5-36A9-44DE-9C3B-95834F21C55A}"/>
    <cellStyle name="Link Currency (2) 9" xfId="1015" xr:uid="{EE0A0408-E00C-4EC4-9781-AF44EC246FB4}"/>
    <cellStyle name="Link Currency (2) 9 2" xfId="1016" xr:uid="{759AD560-5598-4238-8ADF-B96B4E8853EA}"/>
    <cellStyle name="Link Currency (2)_33" xfId="1017" xr:uid="{8967DE93-8CE9-483C-8B58-8DB8BE20801C}"/>
    <cellStyle name="Link Units (0)" xfId="1018" xr:uid="{CC864F0D-6A8A-451A-A99F-92BF3E61172C}"/>
    <cellStyle name="Link Units (0) 10" xfId="1019" xr:uid="{C22A09CC-5ADE-466F-9194-4631C275EB65}"/>
    <cellStyle name="Link Units (0) 10 2" xfId="1020" xr:uid="{0F560B11-F14F-4769-939F-224CC33C067B}"/>
    <cellStyle name="Link Units (0) 11" xfId="1021" xr:uid="{F2432784-2F8C-42F9-AB21-F3ABDF7F2DD1}"/>
    <cellStyle name="Link Units (0) 11 2" xfId="1022" xr:uid="{3C4146C5-ADB3-4391-BDC6-93C447C42D3B}"/>
    <cellStyle name="Link Units (0) 12" xfId="1023" xr:uid="{1597F69D-45BD-469D-AC99-52227172CB15}"/>
    <cellStyle name="Link Units (0) 12 2" xfId="1024" xr:uid="{7E13F21E-F2FE-4D8A-91C2-08AACDC348F1}"/>
    <cellStyle name="Link Units (0) 13" xfId="1025" xr:uid="{937A4287-6ED4-40F7-8BEB-2DE1C1216D9B}"/>
    <cellStyle name="Link Units (0) 13 2" xfId="1026" xr:uid="{0752EA7E-1E14-4FD6-9E7F-9C5551B0FAB3}"/>
    <cellStyle name="Link Units (0) 14" xfId="1027" xr:uid="{70F63635-275C-4DCB-A0D9-A559682BDEA4}"/>
    <cellStyle name="Link Units (0) 14 2" xfId="1028" xr:uid="{2AB42EE3-C971-4E64-A540-9D14262B6CB0}"/>
    <cellStyle name="Link Units (0) 15" xfId="1029" xr:uid="{EAECC73C-92CE-4AE2-B491-DEE44EF71E23}"/>
    <cellStyle name="Link Units (0) 15 2" xfId="1030" xr:uid="{2FB2DCAD-AF6A-4AD3-9321-12091C5AA2C5}"/>
    <cellStyle name="Link Units (0) 16" xfId="1031" xr:uid="{EACC54BE-4E98-4110-A32F-AE6933525B66}"/>
    <cellStyle name="Link Units (0) 2" xfId="1032" xr:uid="{F7A610D8-272C-4F23-942D-520BCDB5A3FF}"/>
    <cellStyle name="Link Units (0) 2 2" xfId="1033" xr:uid="{CF6569FE-59ED-4F6F-841D-892BF2EFB24B}"/>
    <cellStyle name="Link Units (0) 3" xfId="1034" xr:uid="{A7E618A6-1EE1-40B1-89CB-E591D3823AEB}"/>
    <cellStyle name="Link Units (0) 3 2" xfId="1035" xr:uid="{8B5F3220-C50B-40DE-BBF4-247F6995852C}"/>
    <cellStyle name="Link Units (0) 4" xfId="1036" xr:uid="{21D3FD3A-7D7A-46CF-924E-9073A9DAACE7}"/>
    <cellStyle name="Link Units (0) 4 2" xfId="1037" xr:uid="{DB69A1EA-8E58-46FD-B19F-BF09B2469134}"/>
    <cellStyle name="Link Units (0) 5" xfId="1038" xr:uid="{5902B862-4D19-4A9E-BEF1-1BAEF3BDE85D}"/>
    <cellStyle name="Link Units (0) 5 2" xfId="1039" xr:uid="{A0D5DDAF-2EF7-4905-970B-5E0F47A1708A}"/>
    <cellStyle name="Link Units (0) 6" xfId="1040" xr:uid="{DE6FCD0C-84FD-4C3D-A551-8DB542FE8AD3}"/>
    <cellStyle name="Link Units (0) 6 2" xfId="1041" xr:uid="{6F09072E-2E1F-41D8-B63D-7A9D779EA699}"/>
    <cellStyle name="Link Units (0) 7" xfId="1042" xr:uid="{E1575595-A5F4-4ACE-8EF6-FF8849660758}"/>
    <cellStyle name="Link Units (0) 7 2" xfId="1043" xr:uid="{0F541142-9D7A-4CF7-A376-F87A70463A4E}"/>
    <cellStyle name="Link Units (0) 8" xfId="1044" xr:uid="{DF08F9FC-DD5D-4C05-9539-CDCB55176544}"/>
    <cellStyle name="Link Units (0) 8 2" xfId="1045" xr:uid="{CE312001-CEB7-4AD4-A5BE-ED79F3686DC5}"/>
    <cellStyle name="Link Units (0) 9" xfId="1046" xr:uid="{D87AE22C-E3CD-4AFF-B076-136BAC847A71}"/>
    <cellStyle name="Link Units (0) 9 2" xfId="1047" xr:uid="{82B254B5-D93B-4BB8-8118-E9A83C15B1BA}"/>
    <cellStyle name="Link Units (0)_33" xfId="1048" xr:uid="{43136EEF-BF2E-4562-9482-871D4B96733C}"/>
    <cellStyle name="Link Units (1)" xfId="1049" xr:uid="{D1163074-38BB-420C-B7AB-8E8F21353107}"/>
    <cellStyle name="Link Units (1) 10" xfId="1050" xr:uid="{36C27E60-2D65-4539-9C8F-C7A764524E32}"/>
    <cellStyle name="Link Units (1) 10 2" xfId="1051" xr:uid="{1D6371EA-BA96-47C4-AA64-9DB2E35E1A42}"/>
    <cellStyle name="Link Units (1) 11" xfId="1052" xr:uid="{673C4770-DD2E-4FF7-965D-351DC0EB8E51}"/>
    <cellStyle name="Link Units (1) 11 2" xfId="1053" xr:uid="{39B03D95-2B5E-4C06-9D0C-939EA1354676}"/>
    <cellStyle name="Link Units (1) 12" xfId="1054" xr:uid="{20289746-4D6F-4180-83CF-16D40AC4C086}"/>
    <cellStyle name="Link Units (1) 12 2" xfId="1055" xr:uid="{E56C6BAE-56E6-436E-A6AD-2802177ED985}"/>
    <cellStyle name="Link Units (1) 13" xfId="1056" xr:uid="{0A683ECA-0845-4927-A638-36CAF46ED15D}"/>
    <cellStyle name="Link Units (1) 13 2" xfId="1057" xr:uid="{7E8B8058-2899-4437-A714-BF45AB2B0C96}"/>
    <cellStyle name="Link Units (1) 14" xfId="1058" xr:uid="{4F420A9A-EDAC-45BD-911B-FA123353820F}"/>
    <cellStyle name="Link Units (1) 14 2" xfId="1059" xr:uid="{9E618B84-6494-4332-A0BD-29069CC875DC}"/>
    <cellStyle name="Link Units (1) 15" xfId="1060" xr:uid="{69A83E55-A034-459E-A3A9-BE67B06A2A97}"/>
    <cellStyle name="Link Units (1) 15 2" xfId="1061" xr:uid="{024E66B8-0F30-46FE-8730-4E3CAEB7600E}"/>
    <cellStyle name="Link Units (1) 16" xfId="1062" xr:uid="{9F8609FC-C074-467C-AD46-3066CE23D768}"/>
    <cellStyle name="Link Units (1) 2" xfId="1063" xr:uid="{5552AA79-B91C-4584-A56C-8867D41945FD}"/>
    <cellStyle name="Link Units (1) 2 2" xfId="1064" xr:uid="{1F06970F-C071-41C6-A22F-882BD03B2B52}"/>
    <cellStyle name="Link Units (1) 3" xfId="1065" xr:uid="{26C15EA1-1EAB-411A-8EF5-C2FDDE529587}"/>
    <cellStyle name="Link Units (1) 3 2" xfId="1066" xr:uid="{E9CF9530-38F2-40B0-A88F-7558C7302E7C}"/>
    <cellStyle name="Link Units (1) 4" xfId="1067" xr:uid="{D0013554-F497-4302-92A1-C469C5826CFB}"/>
    <cellStyle name="Link Units (1) 4 2" xfId="1068" xr:uid="{312D5896-ECB0-4236-8EEA-1E9A5C93BCF1}"/>
    <cellStyle name="Link Units (1) 5" xfId="1069" xr:uid="{396F0CB8-B7E3-49ED-98D1-A6986A252204}"/>
    <cellStyle name="Link Units (1) 5 2" xfId="1070" xr:uid="{961FEED8-DDDE-4E9E-818E-E4E7713FBCFD}"/>
    <cellStyle name="Link Units (1) 6" xfId="1071" xr:uid="{7EBA4996-CE53-4420-B9E7-BFA702608046}"/>
    <cellStyle name="Link Units (1) 6 2" xfId="1072" xr:uid="{8DB16940-6185-4BAE-B84F-D2490211D506}"/>
    <cellStyle name="Link Units (1) 7" xfId="1073" xr:uid="{C6C45D2D-1AD8-43FC-BC6C-3D90DE10E5FF}"/>
    <cellStyle name="Link Units (1) 7 2" xfId="1074" xr:uid="{7097E011-D244-49CC-9B4B-3ED9078B5C50}"/>
    <cellStyle name="Link Units (1) 8" xfId="1075" xr:uid="{2B4DF781-AE73-42D9-B07D-E367D231A343}"/>
    <cellStyle name="Link Units (1) 8 2" xfId="1076" xr:uid="{2A42D96B-F0C4-4A03-A201-4D04E687A4CB}"/>
    <cellStyle name="Link Units (1) 9" xfId="1077" xr:uid="{53376B39-D7F6-4385-A860-F78CF0D908C8}"/>
    <cellStyle name="Link Units (1) 9 2" xfId="1078" xr:uid="{E146F983-CA42-4EE0-A41F-2D8E54C98B8D}"/>
    <cellStyle name="Link Units (1)_33" xfId="1079" xr:uid="{7EB500FA-2AEC-4B35-BCC8-D7DC0D6A0D3C}"/>
    <cellStyle name="Link Units (2)" xfId="1080" xr:uid="{1A2668ED-E495-498C-9DC2-940D117CBD45}"/>
    <cellStyle name="Link Units (2) 10" xfId="1081" xr:uid="{C552FC4E-5CF9-42AF-B0C2-6C9CD7C12622}"/>
    <cellStyle name="Link Units (2) 10 2" xfId="1082" xr:uid="{F7E37285-C01C-4CCA-ACE1-55B53277ED3D}"/>
    <cellStyle name="Link Units (2) 11" xfId="1083" xr:uid="{32223050-899A-44A3-89B4-6E2563D7FC15}"/>
    <cellStyle name="Link Units (2) 11 2" xfId="1084" xr:uid="{6EF1BC3F-1445-4C90-BE1B-AB81F4EE60EB}"/>
    <cellStyle name="Link Units (2) 12" xfId="1085" xr:uid="{AF1DDA8C-6CD8-4C44-BD47-40DEAFA0B878}"/>
    <cellStyle name="Link Units (2) 12 2" xfId="1086" xr:uid="{D49BBEF2-DB1D-4664-A5ED-4566CE542DE5}"/>
    <cellStyle name="Link Units (2) 13" xfId="1087" xr:uid="{C64F4CA3-2A5E-4481-87D2-D807EA846444}"/>
    <cellStyle name="Link Units (2) 13 2" xfId="1088" xr:uid="{656DBFC5-E753-45E3-A782-692DF0DA6274}"/>
    <cellStyle name="Link Units (2) 14" xfId="1089" xr:uid="{3C8BE3A7-B6E4-4A80-9FB5-39DE3EBBACEE}"/>
    <cellStyle name="Link Units (2) 14 2" xfId="1090" xr:uid="{1F13BB15-C280-427A-80ED-AF9CC7E42798}"/>
    <cellStyle name="Link Units (2) 15" xfId="1091" xr:uid="{D9CFF382-AFAD-4AD8-9954-3E1EC98BC15B}"/>
    <cellStyle name="Link Units (2) 15 2" xfId="1092" xr:uid="{9ACC69BE-35F9-4583-BA4B-7D71100712EB}"/>
    <cellStyle name="Link Units (2) 16" xfId="1093" xr:uid="{33A119FF-7091-4E75-98C2-2B99852604BE}"/>
    <cellStyle name="Link Units (2) 2" xfId="1094" xr:uid="{4D914862-C6CC-45E6-B165-AD436E5AAC27}"/>
    <cellStyle name="Link Units (2) 2 2" xfId="1095" xr:uid="{5D1F559D-3267-4EBF-BADA-511FC2070011}"/>
    <cellStyle name="Link Units (2) 3" xfId="1096" xr:uid="{001FDA37-B784-427F-9402-378029BFA49D}"/>
    <cellStyle name="Link Units (2) 3 2" xfId="1097" xr:uid="{08E1423F-3B3A-462F-940F-E020F0EF8731}"/>
    <cellStyle name="Link Units (2) 4" xfId="1098" xr:uid="{C6DDD9AE-BD20-434C-9D63-FC8F1DC32C7F}"/>
    <cellStyle name="Link Units (2) 4 2" xfId="1099" xr:uid="{FB765326-5320-496B-86E1-A4F3A7BC916B}"/>
    <cellStyle name="Link Units (2) 5" xfId="1100" xr:uid="{F10DC5FB-5F05-4AD2-B795-942B2EAC44FB}"/>
    <cellStyle name="Link Units (2) 5 2" xfId="1101" xr:uid="{93BF9CD4-BD54-4DE6-9772-98C0E7D78D3B}"/>
    <cellStyle name="Link Units (2) 6" xfId="1102" xr:uid="{5AEB7C0A-3CDA-4681-9171-EC8379725E01}"/>
    <cellStyle name="Link Units (2) 6 2" xfId="1103" xr:uid="{5779BC8D-8FB4-4B0D-A966-4C3EF9FD4B63}"/>
    <cellStyle name="Link Units (2) 7" xfId="1104" xr:uid="{A55DF65B-1378-4A13-B24D-21880D79E560}"/>
    <cellStyle name="Link Units (2) 7 2" xfId="1105" xr:uid="{7476FCF1-2D1A-4C82-A085-6C333E57954E}"/>
    <cellStyle name="Link Units (2) 8" xfId="1106" xr:uid="{FDE9835C-3A11-4FEF-B054-C8D3EB2AB991}"/>
    <cellStyle name="Link Units (2) 8 2" xfId="1107" xr:uid="{67A882F2-34C4-46A7-B3C5-1D592FF4BAC3}"/>
    <cellStyle name="Link Units (2) 9" xfId="1108" xr:uid="{85534000-A941-4B28-AB13-5AB66F6FE5B5}"/>
    <cellStyle name="Link Units (2) 9 2" xfId="1109" xr:uid="{1F58EF3E-9E76-4226-A193-AF27F231FAA4}"/>
    <cellStyle name="Link Units (2)_33" xfId="1110" xr:uid="{86D78593-2AA4-4158-B9C8-1567B019FB26}"/>
    <cellStyle name="Linked Cell 2" xfId="1111" xr:uid="{8B321E81-1063-4103-AD40-EEAFF9F0169A}"/>
    <cellStyle name="Linked Cell 2 2" xfId="1112" xr:uid="{E9163B8E-6F45-486E-9E03-E7E6F4C29C40}"/>
    <cellStyle name="Linked Cell 2 3" xfId="1113" xr:uid="{23717F54-704F-4C9B-BEDA-C1B528E0B218}"/>
    <cellStyle name="Linked Cell 2 4" xfId="1114" xr:uid="{ED87F793-0AA2-4B50-B091-D1F5DECD7C07}"/>
    <cellStyle name="Linked Cell 2 5" xfId="2030" xr:uid="{D16F17FC-3A36-4B14-A383-556E35AD1F11}"/>
    <cellStyle name="Linked Cell 2 6" xfId="3197" xr:uid="{3A4992C5-4E81-40C5-8F16-E1A2B89DBFE7}"/>
    <cellStyle name="Linked Cell 3" xfId="1115" xr:uid="{9BE99355-AE20-4114-B535-CF78A7D2F910}"/>
    <cellStyle name="Linked Cell 3 2" xfId="1116" xr:uid="{97C75B21-D765-4294-AAB1-79EEC3B4545F}"/>
    <cellStyle name="Länkad cell 2" xfId="2031" xr:uid="{43586FF5-518E-4F30-B0EF-F2DACDDCE49B}"/>
    <cellStyle name="Magyarázó szöveg" xfId="3198" xr:uid="{195DF565-1B9B-43CA-9727-D1BB6FD25D4E}"/>
    <cellStyle name="main_input" xfId="1117" xr:uid="{4241BDAD-43E1-4914-99A0-D3DC9006E35D}"/>
    <cellStyle name="Millares 2" xfId="3199" xr:uid="{F76E024D-935B-4BF0-8565-FA9B9D113397}"/>
    <cellStyle name="Millares 2 2" xfId="3200" xr:uid="{A0C503ED-2E99-4CA8-8182-BA2FACC2C4A5}"/>
    <cellStyle name="Millares 3" xfId="3201" xr:uid="{61C5430A-0898-4236-87D3-5526D50BD271}"/>
    <cellStyle name="Millares 3 2" xfId="3202" xr:uid="{00900E8C-6777-42D6-B0F5-E35D5F3507A3}"/>
    <cellStyle name="Milliers_4009  06 00" xfId="1118" xr:uid="{D4DB6077-3D85-474B-ACA0-FA40668D3DBE}"/>
    <cellStyle name="Millifyrirsögn" xfId="1119" xr:uid="{53174743-ABAD-4BE9-9865-F065213EA3C7}"/>
    <cellStyle name="Modifiable" xfId="1120" xr:uid="{47E2EA16-15B6-47F6-A102-3B78905537D0}"/>
    <cellStyle name="Modifiable 2" xfId="2979" xr:uid="{266F4F35-BE3A-4708-B82A-B4C8C36CF735}"/>
    <cellStyle name="Monétaire_0197" xfId="1121" xr:uid="{DF734DDA-880B-485F-B017-5B90E9539722}"/>
    <cellStyle name="Navadno_List1" xfId="3203" xr:uid="{A9066C35-85CD-4F1F-A718-0C929F46E97A}"/>
    <cellStyle name="Neutral 2" xfId="1122" xr:uid="{BB518E6F-4B2F-4003-9454-AA45E0CB68D0}"/>
    <cellStyle name="Neutral 2 2" xfId="1123" xr:uid="{6D3097E8-8207-47D3-AF54-94CCFC36BB95}"/>
    <cellStyle name="Neutral 2 3" xfId="1124" xr:uid="{F8FA1EAC-EDDD-4ACD-99BB-EF46FF08211E}"/>
    <cellStyle name="Neutral 2 4" xfId="1125" xr:uid="{73D79406-49C5-406A-8DFE-F2B1B3A96F47}"/>
    <cellStyle name="Neutral 2 5" xfId="2032" xr:uid="{5AD12170-7FC5-460C-9ACE-22A2C4CDBD09}"/>
    <cellStyle name="Neutral 2 6" xfId="3204" xr:uid="{67D328AC-46CA-4B79-A38F-9C7927F03D8A}"/>
    <cellStyle name="Neutral 3" xfId="1126" xr:uid="{62BEFAFA-7CB2-4A13-BA15-23D0B183D8CD}"/>
    <cellStyle name="Neutral 3 2" xfId="1127" xr:uid="{6A51540A-9136-4335-90BF-955CDA27219F}"/>
    <cellStyle name="Neutral 3 3" xfId="2033" xr:uid="{B5424454-5D25-41AE-A9C0-A30A6A0EE198}"/>
    <cellStyle name="Neutral 4" xfId="47" xr:uid="{663A2087-A3C2-426B-A15B-9948C798585A}"/>
    <cellStyle name="Next holiday" xfId="1128" xr:uid="{22AE4D47-7000-46FA-B07B-8DEC9C7D7F10}"/>
    <cellStyle name="Normal" xfId="0" builtinId="0"/>
    <cellStyle name="Normal 10" xfId="1129" xr:uid="{93299804-1F79-49F0-BA99-B813C45317C9}"/>
    <cellStyle name="Normal 10 10" xfId="1130" xr:uid="{3F0A4D0B-D61F-4020-8CF5-4CD5343D3355}"/>
    <cellStyle name="Normal 10 10 10" xfId="1131" xr:uid="{B0B66FD4-CBAD-452A-B687-1CFF0CA5DAB3}"/>
    <cellStyle name="Normal 10 10 2" xfId="1132" xr:uid="{21AABD93-0C40-45F3-83A1-BA37E06DB7CB}"/>
    <cellStyle name="Normal 10 11" xfId="1133" xr:uid="{1144325F-53FB-4E03-AA4F-CD742EA85EEF}"/>
    <cellStyle name="Normal 10 11 2" xfId="1134" xr:uid="{F7D88CDF-4946-4D34-B066-A7EDC3F8BF4C}"/>
    <cellStyle name="Normal 10 12" xfId="1135" xr:uid="{4B9161A8-B9AA-43EF-8DCB-5173D3FFE1E7}"/>
    <cellStyle name="Normal 10 13" xfId="1136" xr:uid="{59A8B372-4BA7-4AB8-8AF2-88C0FF2DC5A0}"/>
    <cellStyle name="Normal 10 2" xfId="1137" xr:uid="{C60EE7FF-DF49-4C46-BAFE-6F5A685F4A84}"/>
    <cellStyle name="Normal 10 2 2" xfId="1138" xr:uid="{0F2F8D67-A969-489E-9A8A-D073359499B7}"/>
    <cellStyle name="Normal 10 2 3" xfId="2034" xr:uid="{826AB89D-5BD7-4F81-B0EE-914FDC18DFAE}"/>
    <cellStyle name="Normal 10 3" xfId="1139" xr:uid="{62D991AC-45FA-4EA0-A2FA-E0783B5EC260}"/>
    <cellStyle name="Normal 10 3 2" xfId="1140" xr:uid="{275E288B-8AFF-445F-93B5-0C30633E398C}"/>
    <cellStyle name="Normal 10 4" xfId="1141" xr:uid="{C0FE6862-54DF-4395-A2A3-365BC8C41BBA}"/>
    <cellStyle name="Normal 10 4 2" xfId="1142" xr:uid="{B7337E59-5E17-4E32-BD05-9894CB7391A5}"/>
    <cellStyle name="Normal 10 5" xfId="1143" xr:uid="{613AAE78-0473-4301-A159-A33C37B3628D}"/>
    <cellStyle name="Normal 10 5 2" xfId="1144" xr:uid="{850B420B-2D85-40ED-9566-796861C56B08}"/>
    <cellStyle name="Normal 10 6" xfId="1145" xr:uid="{5EF52400-7943-45C0-9A54-5AA376F19DFA}"/>
    <cellStyle name="Normal 10 6 2" xfId="1146" xr:uid="{541C6481-FD32-4C68-A3FE-8B4474F25145}"/>
    <cellStyle name="Normal 10 7" xfId="1147" xr:uid="{0C69FDEF-C0A0-4FB8-A60B-24E304DD58EF}"/>
    <cellStyle name="Normal 10 7 2" xfId="1148" xr:uid="{BF54FDE0-3E15-4684-BF75-FD7E19BDDA8F}"/>
    <cellStyle name="Normal 10 8" xfId="1149" xr:uid="{8620F7D5-BCEB-4934-83AD-0D8512DE70EF}"/>
    <cellStyle name="Normal 10 8 2" xfId="1150" xr:uid="{C6B80892-FC25-4299-B112-965CF1843D17}"/>
    <cellStyle name="Normal 10 9" xfId="1151" xr:uid="{1F0D8978-D9BB-4E38-A151-A34CF84751BA}"/>
    <cellStyle name="Normal 10 9 2" xfId="1152" xr:uid="{DECB612E-C516-46AD-952E-6736C92776F2}"/>
    <cellStyle name="Normal 11" xfId="1153" xr:uid="{F43AFA3D-8BF6-47DD-A002-C7D5AB360199}"/>
    <cellStyle name="Normal 11 10" xfId="1154" xr:uid="{106F7B4B-833A-4AD4-B6F7-EB5EE5C71871}"/>
    <cellStyle name="Normal 11 10 2" xfId="1155" xr:uid="{E036BEF6-BA20-485D-9D43-AA5048FB241F}"/>
    <cellStyle name="Normal 11 11" xfId="1156" xr:uid="{899E0466-81E9-47AD-BAE0-B478E52BB404}"/>
    <cellStyle name="Normal 11 11 2" xfId="1157" xr:uid="{3437F7F6-0541-4298-9450-7BDA76C61F90}"/>
    <cellStyle name="Normal 11 12" xfId="1158" xr:uid="{8A133DF0-F42B-4056-A6A5-5C03D5531186}"/>
    <cellStyle name="Normal 11 13" xfId="1159" xr:uid="{AA665284-196C-45F6-ADAC-0C28174EFA10}"/>
    <cellStyle name="Normal 11 14" xfId="2035" xr:uid="{87E2ADE3-BDE8-4E44-85BB-A0F51818C5E0}"/>
    <cellStyle name="Normal 11 2" xfId="1160" xr:uid="{2547FCF7-D943-4E2D-92DC-BBC8F8146812}"/>
    <cellStyle name="Normal 11 2 2" xfId="1161" xr:uid="{F8204DFE-7C2C-4474-810A-13B696DCC170}"/>
    <cellStyle name="Normal 11 3" xfId="1162" xr:uid="{227FE07C-52A3-4EA3-9AD0-D6611561850B}"/>
    <cellStyle name="Normal 11 3 2" xfId="1163" xr:uid="{FCD5BCC5-039C-4852-906D-EC3697ED557E}"/>
    <cellStyle name="Normal 11 4" xfId="1164" xr:uid="{51BB9238-3722-43DB-956C-CFFEA7A1D38A}"/>
    <cellStyle name="Normal 11 4 2" xfId="1165" xr:uid="{5F10D2A5-509D-4643-8976-6AA47F780167}"/>
    <cellStyle name="Normal 11 5" xfId="1166" xr:uid="{62391D0B-375C-4470-A3AB-569D01108B67}"/>
    <cellStyle name="Normal 11 5 2" xfId="1167" xr:uid="{E8857E71-10C2-47D7-B7BC-92C07162B3AE}"/>
    <cellStyle name="Normal 11 6" xfId="1168" xr:uid="{20DF7FEE-AE9D-48CE-832D-C4D6745D3C5C}"/>
    <cellStyle name="Normal 11 6 2" xfId="1169" xr:uid="{21CBC8EE-E63A-455C-A262-EFBDDAA6AAFE}"/>
    <cellStyle name="Normal 11 7" xfId="1170" xr:uid="{6EAEC3A0-602C-402E-8D45-15DF7F2BBA7E}"/>
    <cellStyle name="Normal 11 7 2" xfId="1171" xr:uid="{DE939D61-2A44-48E0-80F2-FC258B2624E2}"/>
    <cellStyle name="Normal 11 8" xfId="1172" xr:uid="{77443BC2-0DA2-4376-9652-6E808796DDB3}"/>
    <cellStyle name="Normal 11 8 2" xfId="1173" xr:uid="{EC1D91FE-E652-40B9-A7C9-03E05EF6546A}"/>
    <cellStyle name="Normal 11 9" xfId="1174" xr:uid="{D4AFDFAF-C59D-44EF-960F-8E7E421C9FDC}"/>
    <cellStyle name="Normal 11 9 2" xfId="1175" xr:uid="{A821ADFC-89DE-4049-8EE1-170A2D79D017}"/>
    <cellStyle name="Normal 11_30" xfId="1176" xr:uid="{00F8ACDD-9DF4-47E0-A81F-D43C99ACCBB7}"/>
    <cellStyle name="Normal 12" xfId="1177" xr:uid="{864A7105-8536-4B9D-B31F-27F091DA95D5}"/>
    <cellStyle name="Normal 12 10" xfId="1178" xr:uid="{C9516E14-BD74-4BFB-8B5D-BB35D39BE9B2}"/>
    <cellStyle name="Normal 12 10 2" xfId="1179" xr:uid="{6BB39AF0-4201-4F9D-A9D3-336DC0A16850}"/>
    <cellStyle name="Normal 12 11" xfId="1180" xr:uid="{461257F6-3189-4E00-A245-37E19394D3AD}"/>
    <cellStyle name="Normal 12 11 2" xfId="1181" xr:uid="{17C1176B-2BCC-4861-98E7-3D577B5A7475}"/>
    <cellStyle name="Normal 12 12" xfId="1182" xr:uid="{4AE8C385-EBEF-4C0E-9E29-3F71538960AB}"/>
    <cellStyle name="Normal 12 13" xfId="1183" xr:uid="{5AC03267-641D-4E7E-A74A-9467435AF195}"/>
    <cellStyle name="Normal 12 14" xfId="2036" xr:uid="{7A309C9B-BA68-4665-BA1F-9813ED996FE4}"/>
    <cellStyle name="Normal 12 2" xfId="1184" xr:uid="{619719C8-365B-407A-A7BC-ECA714C7F045}"/>
    <cellStyle name="Normal 12 2 2" xfId="1185" xr:uid="{621ACFE5-7755-408D-8122-976372B8B62E}"/>
    <cellStyle name="Normal 12 2 2 2" xfId="2038" xr:uid="{7B5D367D-8738-4738-A4CF-984B4C73D8D0}"/>
    <cellStyle name="Normal 12 2 3" xfId="2037" xr:uid="{FB22144B-0AAF-433A-92FB-AF5A68E408E9}"/>
    <cellStyle name="Normal 12 3" xfId="1186" xr:uid="{875BAC52-E2B2-4068-ABBD-E9EF066C728C}"/>
    <cellStyle name="Normal 12 3 2" xfId="1187" xr:uid="{3B948360-67FA-48E6-97D0-F8646CF38D28}"/>
    <cellStyle name="Normal 12 4" xfId="1188" xr:uid="{1344AF5C-6D6C-4A8F-B2BC-7E28A7371080}"/>
    <cellStyle name="Normal 12 4 2" xfId="1189" xr:uid="{A05137C8-3F5B-4504-B31C-5C92A11C787A}"/>
    <cellStyle name="Normal 12 5" xfId="1190" xr:uid="{AC777CA5-BD2F-4C71-BED4-FB5AADABEA69}"/>
    <cellStyle name="Normal 12 5 2" xfId="1191" xr:uid="{A22BA8B7-5E23-4643-8114-638DDD1B1CB0}"/>
    <cellStyle name="Normal 12 6" xfId="1192" xr:uid="{FBABE870-FB5C-41B4-BB3C-08F3311FFAEB}"/>
    <cellStyle name="Normal 12 6 2" xfId="1193" xr:uid="{286B4590-E1AC-4310-ACF1-207463C290EF}"/>
    <cellStyle name="Normal 12 7" xfId="1194" xr:uid="{DC949CEF-4E71-46B8-A98C-6DDCEFE3A88A}"/>
    <cellStyle name="Normal 12 7 2" xfId="1195" xr:uid="{EDCEA0C3-FEDC-4691-91C4-9059EE685E3C}"/>
    <cellStyle name="Normal 12 8" xfId="1196" xr:uid="{D24EC263-9028-4DD8-8F20-D85181D9FCB7}"/>
    <cellStyle name="Normal 12 8 2" xfId="1197" xr:uid="{67D1DB41-ADCA-4D3C-9266-9BF808FBBA6F}"/>
    <cellStyle name="Normal 12 9" xfId="1198" xr:uid="{F453F007-6E16-4604-96F3-80D86E99A314}"/>
    <cellStyle name="Normal 12 9 2" xfId="1199" xr:uid="{DDD5E924-620C-462B-93B1-461A94B18563}"/>
    <cellStyle name="Normal 12_30" xfId="1200" xr:uid="{8CD4D114-8CF9-449E-BAD2-77CF91271504}"/>
    <cellStyle name="Normal 13" xfId="1201" xr:uid="{6DB7E101-C6F9-4F50-BD31-BED99FE4472D}"/>
    <cellStyle name="Normal 13 10" xfId="1202" xr:uid="{22629440-9FEB-4903-BFAC-CB927AA19DE1}"/>
    <cellStyle name="Normal 13 10 2" xfId="1203" xr:uid="{61C78479-9637-4173-9FCD-CF93873EC4FA}"/>
    <cellStyle name="Normal 13 11" xfId="1204" xr:uid="{B1AEBF14-48C1-40B4-8222-1CE901EA97C8}"/>
    <cellStyle name="Normal 13 11 2" xfId="1205" xr:uid="{56ECB2BC-92CC-4958-A844-DB551D6E6767}"/>
    <cellStyle name="Normal 13 12" xfId="1206" xr:uid="{49519AFD-A03D-4F76-9FEC-32122D0CD9C7}"/>
    <cellStyle name="Normal 13 13" xfId="1207" xr:uid="{A54A7297-FA93-4A1B-AFF7-494E40EACBE6}"/>
    <cellStyle name="Normal 13 14" xfId="2039" xr:uid="{60F9D092-EEC6-484F-B89B-4C05DFA5D9B8}"/>
    <cellStyle name="Normal 13 2" xfId="1208" xr:uid="{1E147B9E-3363-4E1B-8741-16D8DB3FA1C0}"/>
    <cellStyle name="Normal 13 2 2" xfId="1209" xr:uid="{3D7479A0-4FC8-4A5C-986D-C8A60BE388FC}"/>
    <cellStyle name="Normal 13 2 3" xfId="2040" xr:uid="{D46AAC5E-BD1D-4B17-B8BD-8F1F0BBA26D2}"/>
    <cellStyle name="Normal 13 3" xfId="1210" xr:uid="{835962B8-2C8F-4B20-B27A-8F02A17EBD30}"/>
    <cellStyle name="Normal 13 3 2" xfId="1211" xr:uid="{133765D1-F5F0-48BF-884F-DB9DCBE8F500}"/>
    <cellStyle name="Normal 13 4" xfId="1212" xr:uid="{90FD4D52-E134-4BD0-97A1-27527F00EBAD}"/>
    <cellStyle name="Normal 13 4 2" xfId="1213" xr:uid="{8A373720-2754-44FF-A1E4-10C5683FF0B3}"/>
    <cellStyle name="Normal 13 5" xfId="1214" xr:uid="{9188A648-E1F4-4F78-82C9-75124C71F53C}"/>
    <cellStyle name="Normal 13 5 2" xfId="1215" xr:uid="{9E46F28A-44E0-4FA6-97A8-F2B5E9EF8816}"/>
    <cellStyle name="Normal 13 6" xfId="1216" xr:uid="{2532C17E-BB50-4F6D-A636-DA4F766FE365}"/>
    <cellStyle name="Normal 13 6 2" xfId="1217" xr:uid="{D15EE6C4-6F37-425C-BAC2-087D7BC6F079}"/>
    <cellStyle name="Normal 13 7" xfId="1218" xr:uid="{625F8D0F-842B-4D0F-89DC-6D82508B68EA}"/>
    <cellStyle name="Normal 13 7 2" xfId="1219" xr:uid="{8CBFE95B-F339-43CA-9A85-6C8ADDA69BCE}"/>
    <cellStyle name="Normal 13 8" xfId="1220" xr:uid="{398A17F3-AF5C-442F-AC22-04C9C11327D4}"/>
    <cellStyle name="Normal 13 8 2" xfId="1221" xr:uid="{31E7AA7F-4489-4C31-8829-C71D6E9B89D1}"/>
    <cellStyle name="Normal 13 9" xfId="1222" xr:uid="{75680493-9030-4EC3-B745-93529252D96A}"/>
    <cellStyle name="Normal 13 9 2" xfId="1223" xr:uid="{9EAE50C4-6D41-4A85-B205-A96A77854F5C}"/>
    <cellStyle name="Normal 13_30" xfId="1224" xr:uid="{032AE428-AEDF-41B5-928A-3F7BF9E5EA3F}"/>
    <cellStyle name="Normal 14" xfId="1225" xr:uid="{50C17480-1C1A-4024-BA50-2A0668525F12}"/>
    <cellStyle name="Normal 14 2" xfId="1226" xr:uid="{FB93CAC1-9D80-4E9A-90FE-337D874C70AA}"/>
    <cellStyle name="Normal 14 2 2" xfId="1227" xr:uid="{3553DC3C-9F2D-445D-9DBA-0B97A80C9CC2}"/>
    <cellStyle name="Normal 14 2 3" xfId="2041" xr:uid="{0FE7172A-14EB-432D-A471-0C8B9DC6509E}"/>
    <cellStyle name="Normal 14 3" xfId="1228" xr:uid="{03DE0038-141A-4E3B-AAFC-906410B5CF3A}"/>
    <cellStyle name="Normal 14 3 2" xfId="2042" xr:uid="{1D058552-C010-48E1-AB0C-058030FE7BD5}"/>
    <cellStyle name="Normal 14 3 3" xfId="2043" xr:uid="{BCF395A8-4DB0-4A86-ADEC-78930DBF4098}"/>
    <cellStyle name="Normal 14 4" xfId="1229" xr:uid="{8E090392-CDD3-4491-A4E8-C017F40202E8}"/>
    <cellStyle name="Normal 14 5" xfId="2044" xr:uid="{2B268A05-548A-4A0F-8CA1-D1E2593C03AD}"/>
    <cellStyle name="Normal 14_30" xfId="1230" xr:uid="{E750CDA8-CDAB-4C23-B92B-8DCFBD6058E4}"/>
    <cellStyle name="Normal 15" xfId="1231" xr:uid="{0FC02F6D-382F-4A22-85B0-6D37EC0352F5}"/>
    <cellStyle name="Normal 15 2" xfId="1232" xr:uid="{E215EEA0-7F25-4105-A685-2900706FC792}"/>
    <cellStyle name="Normal 15 2 2" xfId="2045" xr:uid="{FE21FE0B-6EDB-40A3-82C3-C910786241AF}"/>
    <cellStyle name="Normal 15 3" xfId="1233" xr:uid="{C923A852-BA33-4E7A-9EBE-C555348E1B3B}"/>
    <cellStyle name="Normal 15 4" xfId="1234" xr:uid="{E6907101-0964-4144-8570-24BCB3308D6D}"/>
    <cellStyle name="Normal 16" xfId="1235" xr:uid="{D093D5FE-6A68-4FE8-ADB7-42EFEFF853A3}"/>
    <cellStyle name="Normal 16 2" xfId="1236" xr:uid="{E3E6AF59-CB93-420C-8129-C78871C72D76}"/>
    <cellStyle name="Normal 16 3" xfId="1237" xr:uid="{17ED00E9-5BBC-4FD3-A8D2-1AE7A72257A8}"/>
    <cellStyle name="Normal 16 4" xfId="1238" xr:uid="{B24FD9A9-C0EC-4942-9D8D-35C486FFC6C2}"/>
    <cellStyle name="Normal 16 5" xfId="2046" xr:uid="{55A55ECE-6D00-42A8-B73C-59BBDDBE3A31}"/>
    <cellStyle name="Normal 17" xfId="1239" xr:uid="{616EADE2-CAE6-4F84-AACD-C6328EE1C433}"/>
    <cellStyle name="Normal 17 2" xfId="1240" xr:uid="{0F7561E6-FFB3-48BC-8D82-7DAB19CB73F9}"/>
    <cellStyle name="Normal 17 3" xfId="1241" xr:uid="{04D92C5F-BBED-4B3E-975A-29BCA31F5AC7}"/>
    <cellStyle name="Normal 17 4" xfId="1242" xr:uid="{BB019814-E43F-46C3-8B11-A01A9C5B101D}"/>
    <cellStyle name="Normal 17 5" xfId="2047" xr:uid="{8E6E0D6C-674E-48C0-8640-47AA090F41B1}"/>
    <cellStyle name="Normal 18" xfId="1243" xr:uid="{D76452E0-184A-4797-81A4-089928BDB03E}"/>
    <cellStyle name="Normal 18 2" xfId="1244" xr:uid="{C771DB0A-386E-457A-9FBC-7C658C567EFA}"/>
    <cellStyle name="Normal 18 2 2" xfId="2050" xr:uid="{C35FE42B-31CF-4ADF-807A-64FBBC5F420A}"/>
    <cellStyle name="Normal 18 2 3" xfId="2051" xr:uid="{9E695626-C513-4B16-99EB-6258399848BD}"/>
    <cellStyle name="Normal 18 2 4" xfId="2049" xr:uid="{03962F3E-AC9E-405E-91EE-214AF0C9AC2C}"/>
    <cellStyle name="Normal 18 3" xfId="1245" xr:uid="{687C823C-57CE-40D7-ABFD-4DAA0AB6CC0B}"/>
    <cellStyle name="Normal 18 3 2" xfId="2052" xr:uid="{EE2262DD-806B-442C-B975-84944E2A411E}"/>
    <cellStyle name="Normal 18 4" xfId="1246" xr:uid="{6B40E22E-AE87-4B47-A953-3CCF8DB005E9}"/>
    <cellStyle name="Normal 18 4 2" xfId="2053" xr:uid="{44BB34FB-C080-409A-8C80-89405188B29D}"/>
    <cellStyle name="Normal 18 5" xfId="2054" xr:uid="{5D63659C-4952-4E66-9C8E-7D8DF25A1C44}"/>
    <cellStyle name="Normal 18 6" xfId="2048" xr:uid="{F47875B4-EC02-4DE2-97E9-AA44BB29D5B1}"/>
    <cellStyle name="Normal 19" xfId="1247" xr:uid="{0D1B0CC9-2322-406C-8D52-22FB595DB352}"/>
    <cellStyle name="Normal 19 2" xfId="1248" xr:uid="{52D5A853-A597-4A56-8365-F274D9699C88}"/>
    <cellStyle name="Normal 19 3" xfId="1249" xr:uid="{041758B7-7793-46D8-864A-C7BA96C97720}"/>
    <cellStyle name="Normal 19 4" xfId="1250" xr:uid="{4A1B38F0-A1EC-4778-BDF8-253F4C8C4E45}"/>
    <cellStyle name="Normal 2" xfId="2" xr:uid="{00000000-0005-0000-0000-000007000000}"/>
    <cellStyle name="Normal 2 10" xfId="1251" xr:uid="{C94787C0-8F0F-4738-9F84-B241AF6F22FF}"/>
    <cellStyle name="Normal 2 10 2" xfId="1252" xr:uid="{A054FE06-3E70-4A2B-A055-EEFE47382079}"/>
    <cellStyle name="Normal 2 11" xfId="1253" xr:uid="{2BE6FA91-2174-4A35-90CC-3E5AE55B82EA}"/>
    <cellStyle name="Normal 2 11 2" xfId="1254" xr:uid="{D7B3C9BE-2A9A-4F19-A7FF-145BCBEFBAE5}"/>
    <cellStyle name="Normal 2 12" xfId="1255" xr:uid="{D27354C8-CEB0-4FA9-833D-9F4054572462}"/>
    <cellStyle name="Normal 2 13" xfId="1256" xr:uid="{7F661831-E90B-4D1C-9552-B2002677D711}"/>
    <cellStyle name="Normal 2 14" xfId="1257" xr:uid="{44B17C51-DE51-4EB0-9024-537021137607}"/>
    <cellStyle name="Normal 2 17" xfId="2055" xr:uid="{722B70FA-F3A2-4CE1-96DF-4DFBD422AA03}"/>
    <cellStyle name="Normal 2 2" xfId="10" xr:uid="{00000000-0005-0000-0000-000008000000}"/>
    <cellStyle name="Normal 2 2 2" xfId="8" xr:uid="{00000000-0005-0000-0000-000009000000}"/>
    <cellStyle name="Normal 2 2 2 2" xfId="2057" xr:uid="{94CB35E2-0106-4D90-980A-A06B3ACA5D94}"/>
    <cellStyle name="Normal 2 2 2 2 2" xfId="3205" xr:uid="{CF060018-EE1E-4709-B725-125574AC0C1E}"/>
    <cellStyle name="Normal 2 2 3" xfId="45" xr:uid="{F6145B3E-0B4D-4FE4-AA1D-AA0516879013}"/>
    <cellStyle name="Normal 2 2 3 2" xfId="3206" xr:uid="{652CF3E7-0C81-44B7-A3CC-6F5E0AF7D25B}"/>
    <cellStyle name="Normal 2 2 3 3" xfId="3207" xr:uid="{D43979F7-1664-42EC-887A-A1388E3A3CE2}"/>
    <cellStyle name="Normal 2 2 4" xfId="2056" xr:uid="{28713EAA-8523-4390-B5A1-FAA2E2D24EF1}"/>
    <cellStyle name="Normal 2 2 5" xfId="2890" xr:uid="{9FA9C5E9-4D6A-4A77-93F5-18D25FDDB8B6}"/>
    <cellStyle name="Normal 2 2_5" xfId="3208" xr:uid="{1FFD19CD-5C79-4FD4-A11A-BE6D37E52DFF}"/>
    <cellStyle name="Normal 2 3" xfId="1258" xr:uid="{8B595DEB-813C-4680-906D-8B9D341F625F}"/>
    <cellStyle name="Normal 2 3 2" xfId="1259" xr:uid="{FD195A55-5DBA-4A91-921B-3189691AE651}"/>
    <cellStyle name="Normal 2 3 2 2" xfId="2058" xr:uid="{52E0849D-BA18-4FF0-9130-9E08524C3F46}"/>
    <cellStyle name="Normal 2 3 2 3" xfId="2059" xr:uid="{C8CCA9D7-9118-40D2-BCCF-2D6C2E904BDA}"/>
    <cellStyle name="Normal 2 4" xfId="1260" xr:uid="{6BCF6E3D-3A0D-4DC1-82DE-FCCF20CBF77F}"/>
    <cellStyle name="Normal 2 4 2" xfId="1261" xr:uid="{718DDDF2-2E2B-4AB5-ADE9-C4D8903FADED}"/>
    <cellStyle name="Normal 2 4 2 2" xfId="2062" xr:uid="{2B6519A4-B24A-4203-8E7E-A19A9F45FEEC}"/>
    <cellStyle name="Normal 2 4 2 3" xfId="2061" xr:uid="{AF8EEEE3-2397-42A6-A0B9-52F89207927E}"/>
    <cellStyle name="Normal 2 4 3" xfId="2063" xr:uid="{78C404D2-9080-4497-A6E9-95A67B9BC7DD}"/>
    <cellStyle name="Normal 2 4 4" xfId="2064" xr:uid="{BDD94828-FBEC-4BB4-8106-1A9A43ED95F0}"/>
    <cellStyle name="Normal 2 4 5" xfId="2065" xr:uid="{83071930-5011-496C-A094-A7957AA600E3}"/>
    <cellStyle name="Normal 2 4 6" xfId="2060" xr:uid="{D2C4FDA5-2D21-4C93-A2A8-36043EC0F963}"/>
    <cellStyle name="Normal 2 5" xfId="1262" xr:uid="{DCDC96C3-830B-46BF-9A8C-1BD0362DE77E}"/>
    <cellStyle name="Normal 2 5 2" xfId="1263" xr:uid="{00DD108C-6289-4CEC-815F-1E70AF8D92D0}"/>
    <cellStyle name="Normal 2 5 2 2" xfId="2068" xr:uid="{53FFCB80-302D-46CA-8CD4-60A8ACF6D11A}"/>
    <cellStyle name="Normal 2 5 2 2 2" xfId="2069" xr:uid="{DF204FCD-685B-4A97-BF26-D33EB2C3177A}"/>
    <cellStyle name="Normal 2 5 2 3" xfId="2070" xr:uid="{A51D8F05-EC66-4872-B16B-AA5525E6E86B}"/>
    <cellStyle name="Normal 2 5 2 4" xfId="2071" xr:uid="{85FB8F62-76FC-4E96-88B2-164A501415E7}"/>
    <cellStyle name="Normal 2 5 2 5" xfId="2072" xr:uid="{9D1BF9F7-2940-4593-B805-57D77C4E912D}"/>
    <cellStyle name="Normal 2 5 2 6" xfId="2067" xr:uid="{C9D789DC-8FF7-40C7-87C3-901AC5A8D496}"/>
    <cellStyle name="Normal 2 5 3" xfId="2073" xr:uid="{0837A177-8A9F-4CD8-A39F-23140A2C258A}"/>
    <cellStyle name="Normal 2 5 4" xfId="2066" xr:uid="{DF309AB2-AAC0-4F9A-B602-8514822D25BF}"/>
    <cellStyle name="Normal 2 6" xfId="1264" xr:uid="{EBE18E3B-C35D-4669-95F3-44E166F94716}"/>
    <cellStyle name="Normal 2 6 2" xfId="1265" xr:uid="{263BAF27-6CC9-4A98-BBC2-6B38429A6D13}"/>
    <cellStyle name="Normal 2 6 2 2" xfId="2074" xr:uid="{2C597828-6ED3-49C3-916D-3975D7F3DA1F}"/>
    <cellStyle name="Normal 2 6 2 3" xfId="2075" xr:uid="{5E940CC8-323F-44AB-A7C7-B73EFF8331F9}"/>
    <cellStyle name="Normal 2 6 3" xfId="1266" xr:uid="{6974E43B-B482-4999-9579-09535688BB03}"/>
    <cellStyle name="Normal 2 6 4" xfId="1267" xr:uid="{E0CC32DD-E3CD-4745-98C6-B748BE89E3EF}"/>
    <cellStyle name="Normal 2 6 5" xfId="1268" xr:uid="{C87CAEE8-358B-40A1-B479-7F7CB5627F16}"/>
    <cellStyle name="Normal 2 7" xfId="1269" xr:uid="{AF720933-4E81-4C29-A069-E532EB30A4B5}"/>
    <cellStyle name="Normal 2 7 2" xfId="1270" xr:uid="{69E50FED-383E-489F-B508-02FF170046DD}"/>
    <cellStyle name="Normal 2 7 3" xfId="2076" xr:uid="{10DA2231-EAC5-4523-BC13-E308067ABC33}"/>
    <cellStyle name="Normal 2 8" xfId="1271" xr:uid="{EC0F5386-E1DF-404A-8772-A9160135C3A4}"/>
    <cellStyle name="Normal 2 8 2" xfId="1272" xr:uid="{767202AA-381F-43B9-A461-94CCD614D1E9}"/>
    <cellStyle name="Normal 2 9" xfId="1273" xr:uid="{8E14C0C7-8963-45B6-BF3F-FDD843EBB3C6}"/>
    <cellStyle name="Normal 2 9 2" xfId="1274" xr:uid="{F1079552-3076-4EA7-9BCD-14011DBCB1F4}"/>
    <cellStyle name="Normal 2_~0149226" xfId="3209" xr:uid="{0502A145-9953-49CB-BD8C-EC497733BF99}"/>
    <cellStyle name="Normal 20" xfId="1275" xr:uid="{F489F132-5D0E-4A0B-8CBB-3BB8AC5F68C0}"/>
    <cellStyle name="Normal 20 2" xfId="1276" xr:uid="{50F97D03-3F80-4343-820D-31BE6CD58438}"/>
    <cellStyle name="Normal 20 3" xfId="1277" xr:uid="{A50FA7B6-B533-4951-A355-FA2F0936F24F}"/>
    <cellStyle name="Normal 20 4" xfId="1278" xr:uid="{BD805C6A-CECF-4FE8-AA6A-3E4EFAA43567}"/>
    <cellStyle name="Normal 21" xfId="1279" xr:uid="{1A2CA6E7-C57C-47B2-95CF-7A7E6A871385}"/>
    <cellStyle name="Normal 22" xfId="1280" xr:uid="{DA1D6775-2AA0-48E6-9F63-CB26E1391545}"/>
    <cellStyle name="Normal 22 2" xfId="1281" xr:uid="{8FF7260B-8BA5-4F20-AA55-78CA21E5BE24}"/>
    <cellStyle name="Normal 23" xfId="1282" xr:uid="{657D7816-6CCC-4571-B03D-E0030F7B087C}"/>
    <cellStyle name="Normal 23 2" xfId="1283" xr:uid="{865DA0E5-8B2D-4FFB-8B5E-2ABCD461171B}"/>
    <cellStyle name="Normal 24" xfId="1284" xr:uid="{678ED8FB-1FD2-43B1-B762-D140072C5D03}"/>
    <cellStyle name="Normal 24 2" xfId="1285" xr:uid="{24A110BB-4B88-4122-B50E-A157638D62F2}"/>
    <cellStyle name="Normal 25" xfId="1286" xr:uid="{24754D6C-7D5F-4D76-B899-A15EB891982C}"/>
    <cellStyle name="Normal 26" xfId="1287" xr:uid="{8EBA2F49-E884-411E-903A-A63B9328DAB7}"/>
    <cellStyle name="Normal 27" xfId="1288" xr:uid="{C1B08CCD-36C9-4D7B-872B-00A6EBDF4FBF}"/>
    <cellStyle name="Normal 27 2" xfId="1289" xr:uid="{BBC94A31-8517-4302-8533-852A703530B3}"/>
    <cellStyle name="Normal 28" xfId="1290" xr:uid="{B65B00DA-F836-44BB-B959-E6783B80E408}"/>
    <cellStyle name="Normal 29" xfId="1291" xr:uid="{D966CA59-53C6-4F84-8609-3376F519C364}"/>
    <cellStyle name="Normal 3" xfId="1292" xr:uid="{5627FC5C-B474-4AB0-BCCE-BC836CAAB0C8}"/>
    <cellStyle name="Normal 3 2" xfId="1293" xr:uid="{B7A9141C-8ED3-46ED-9C37-5D7B9F3318B0}"/>
    <cellStyle name="Normal 3 2 2" xfId="1294" xr:uid="{2BFA6AB4-3A27-42C3-B295-E6D2F5A6353B}"/>
    <cellStyle name="Normal 3 2 2 2" xfId="2080" xr:uid="{2C998C34-0565-432F-8F47-E66192A691E0}"/>
    <cellStyle name="Normal 3 2 2 2 2" xfId="2081" xr:uid="{97079D5C-86A8-421E-A157-F0C6976C6A43}"/>
    <cellStyle name="Normal 3 2 2 2 2 2" xfId="2082" xr:uid="{A5FF5FBC-A31B-4A4F-B238-03D954A38EF1}"/>
    <cellStyle name="Normal 3 2 2 2 2 2 2" xfId="2083" xr:uid="{4213E330-9253-4189-901F-EA1B0283BD26}"/>
    <cellStyle name="Normal 3 2 2 2 2 2 2 2" xfId="2084" xr:uid="{B2F9D555-9027-4889-91F9-435AD7D93933}"/>
    <cellStyle name="Normal 3 2 2 2 2 2 2 2 2" xfId="2085" xr:uid="{D70AFC64-05B9-4648-88F9-EF40494274DC}"/>
    <cellStyle name="Normal 3 2 2 2 2 2 2 3" xfId="2086" xr:uid="{7F3E9F5D-FB0B-4686-8B9E-5E9F91955CD9}"/>
    <cellStyle name="Normal 3 2 2 2 2 2 3" xfId="2087" xr:uid="{059CEB05-39BA-4E6F-B3D1-3A9D01D42AD1}"/>
    <cellStyle name="Normal 3 2 2 2 2 3" xfId="2088" xr:uid="{23613148-16CD-4751-B791-D64488645257}"/>
    <cellStyle name="Normal 3 2 2 2 3" xfId="2089" xr:uid="{7E914922-82AD-4756-9AD9-B54F8D64C05F}"/>
    <cellStyle name="Normal 3 2 2 3" xfId="2090" xr:uid="{A6C87FD1-1B84-4D00-A388-0E0CBBF5F5BB}"/>
    <cellStyle name="Normal 3 2 2 3 2" xfId="2091" xr:uid="{07E07A37-FF08-4F5D-8995-861CF1A831FC}"/>
    <cellStyle name="Normal 3 2 2 4" xfId="2092" xr:uid="{06C35A93-E3E5-44F6-9D18-D11118914875}"/>
    <cellStyle name="Normal 3 2 2 5" xfId="2079" xr:uid="{72D40C64-80B9-4019-A664-4DFE3F567C69}"/>
    <cellStyle name="Normal 3 2 3" xfId="2093" xr:uid="{F3E37887-8EED-4263-B94E-BC523C3BBE8F}"/>
    <cellStyle name="Normal 3 2 3 2" xfId="2094" xr:uid="{9575D616-0AF5-4694-A89B-051B006D907A}"/>
    <cellStyle name="Normal 3 2 3 2 2" xfId="2095" xr:uid="{79A0C4FB-726B-47A3-BDE2-EC63DC323E00}"/>
    <cellStyle name="Normal 3 2 3 2 3" xfId="2096" xr:uid="{814354A0-5FE1-4CEA-9FC6-C4B2333BDAE0}"/>
    <cellStyle name="Normal 3 2 3 2 3 2" xfId="2097" xr:uid="{D87F64D1-6555-4275-8C98-97395AA448E8}"/>
    <cellStyle name="Normal 3 2 3 3" xfId="2098" xr:uid="{53A0DDBB-0494-473E-857C-EC22C363C734}"/>
    <cellStyle name="Normal 3 2 3 4" xfId="2099" xr:uid="{5860A41E-D0C3-46DE-9908-855F466A6086}"/>
    <cellStyle name="Normal 3 2 3 5" xfId="2100" xr:uid="{172AEB16-7A64-404E-905C-9E922EF4FC3F}"/>
    <cellStyle name="Normal 3 2 4" xfId="2101" xr:uid="{C8DFF597-6033-470F-BBEE-95096C961CDB}"/>
    <cellStyle name="Normal 3 2 5" xfId="2078" xr:uid="{205A55B4-486D-488E-B96A-2913F4A337E8}"/>
    <cellStyle name="Normal 3 3" xfId="1295" xr:uid="{1970CF74-B163-4D33-A758-9DF6BB98B53A}"/>
    <cellStyle name="Normal 3 3 2" xfId="2103" xr:uid="{7490B3F3-B810-4957-AAA2-6FA2A6150381}"/>
    <cellStyle name="Normal 3 3 2 2" xfId="2104" xr:uid="{734D5F4C-867D-44E2-BC8B-2D3D1A635018}"/>
    <cellStyle name="Normal 3 3 2 3" xfId="2105" xr:uid="{6633FE6B-1065-446F-8138-4F2B4DA50F22}"/>
    <cellStyle name="Normal 3 3 3" xfId="2106" xr:uid="{69D35BE8-F015-483B-8878-FD21F5DDD661}"/>
    <cellStyle name="Normal 3 3 4" xfId="2107" xr:uid="{E5A6E842-D060-47C4-A9A4-8AD2E98EDD8C}"/>
    <cellStyle name="Normal 3 3 5" xfId="2108" xr:uid="{ECAF4938-0603-450E-9968-8F0AD9550994}"/>
    <cellStyle name="Normal 3 3 6" xfId="2102" xr:uid="{216ED41E-DDCC-412D-B5F8-42B4D84AC440}"/>
    <cellStyle name="Normal 3 3 7" xfId="3210" xr:uid="{31A0BC11-0F84-48E0-8361-59497001CDCF}"/>
    <cellStyle name="Normal 3 4" xfId="1296" xr:uid="{770295C1-3CE5-425C-ADF6-A9FA4C91BF99}"/>
    <cellStyle name="Normal 3 4 2" xfId="2110" xr:uid="{2CC0772D-0805-4872-BDE3-F669A4434EA6}"/>
    <cellStyle name="Normal 3 4 2 2" xfId="2111" xr:uid="{EF4C113C-A201-41D7-AAD2-6988286A4EF2}"/>
    <cellStyle name="Normal 3 4 3" xfId="2112" xr:uid="{9F49D3B4-2527-4C1A-837A-E6289139A4A1}"/>
    <cellStyle name="Normal 3 4 3 2" xfId="2113" xr:uid="{3A34B434-07E3-4960-A4EE-76288BEC45EF}"/>
    <cellStyle name="Normal 3 4 3 2 2" xfId="2114" xr:uid="{E8515557-6B9D-4BFD-B423-98CECE10A178}"/>
    <cellStyle name="Normal 3 4 3 2 2 2" xfId="2115" xr:uid="{2DC3195C-E36D-4009-9BEC-EE1AD80AEBF3}"/>
    <cellStyle name="Normal 3 4 3 2 2 2 2" xfId="2116" xr:uid="{1D7C83A2-23E9-4BEA-B287-D40F22F3049D}"/>
    <cellStyle name="Normal 3 4 3 3" xfId="2117" xr:uid="{148C97EC-80C1-40BB-BC2A-16981089B8FA}"/>
    <cellStyle name="Normal 3 4 4" xfId="2118" xr:uid="{357BA6AC-A895-4841-A720-62BA58773D58}"/>
    <cellStyle name="Normal 3 4 5" xfId="2109" xr:uid="{DCF92B47-9AC1-47C7-8551-158E42CD8225}"/>
    <cellStyle name="Normal 3 4 6" xfId="3211" xr:uid="{3A7198EC-B731-48E7-9E97-34957BF38738}"/>
    <cellStyle name="Normal 3 5" xfId="2119" xr:uid="{C0FDFE77-9DCF-402F-BF45-9280C8C8AA5B}"/>
    <cellStyle name="Normal 3 6" xfId="2120" xr:uid="{AACC86C9-9E01-458E-8981-0B9696C8338D}"/>
    <cellStyle name="Normal 3 6 2" xfId="2121" xr:uid="{4582D4C0-E1DD-468F-ADC4-809AEE08621B}"/>
    <cellStyle name="Normal 3 7" xfId="2122" xr:uid="{2EB3E294-A31E-4975-918F-0E52125EF788}"/>
    <cellStyle name="Normal 3 8" xfId="2077" xr:uid="{705FE5FE-CE3F-401B-ABC7-7535D2A8CF4B}"/>
    <cellStyle name="Normal 3 9" xfId="3212" xr:uid="{495E1F2D-7374-49C7-8E5A-C6049A92B8A6}"/>
    <cellStyle name="Normal 3_~1520012" xfId="3213" xr:uid="{D0801BA7-4305-4EBC-862C-48A9B57A3590}"/>
    <cellStyle name="Normal 30" xfId="1297" xr:uid="{77845C8E-D371-429B-A9DE-DB494945CE6A}"/>
    <cellStyle name="Normal 31" xfId="1298" xr:uid="{D057D51B-DFE2-43A0-B6DE-96D1E500F8B1}"/>
    <cellStyle name="Normal 32" xfId="1299" xr:uid="{3FD06E80-DF84-4794-A3E5-D9F27B625914}"/>
    <cellStyle name="Normal 33" xfId="1300" xr:uid="{F09A86AC-2048-4755-9B32-DB4894B784A9}"/>
    <cellStyle name="Normal 33 2" xfId="1301" xr:uid="{9F604D34-7ED0-4B61-B5AD-04071F2E0226}"/>
    <cellStyle name="Normal 34" xfId="1302" xr:uid="{AD2E79F8-3D45-4F09-85E4-C2A76035DCD3}"/>
    <cellStyle name="Normal 34 2" xfId="1303" xr:uid="{17F1365C-183F-419B-966A-3D41BAB04BE6}"/>
    <cellStyle name="Normal 35" xfId="1304" xr:uid="{A4300700-79E6-414F-9193-B4449D1728B6}"/>
    <cellStyle name="Normal 36" xfId="1305" xr:uid="{176BB207-89B6-4262-8FB7-F3C2818FBAFC}"/>
    <cellStyle name="Normal 37" xfId="1306" xr:uid="{C71B6D74-D75F-4827-9321-B8F9B597BDF0}"/>
    <cellStyle name="Normal 37 2" xfId="1307" xr:uid="{40B6DBF1-B649-4DF0-8152-810EAC3DD20F}"/>
    <cellStyle name="Normal 38" xfId="1308" xr:uid="{2FB2134E-F6CF-4EF2-B641-C650C96AA0B6}"/>
    <cellStyle name="Normal 38 2" xfId="1309" xr:uid="{7079DA20-2C66-4BC6-87EC-8163816A8604}"/>
    <cellStyle name="Normal 39" xfId="1310" xr:uid="{CF3D1128-54EC-426B-9EDC-ED1A583EA617}"/>
    <cellStyle name="Normal 39 2" xfId="1311" xr:uid="{7403F8BA-CDF6-4AF4-AF0B-86946CA88057}"/>
    <cellStyle name="Normal 4" xfId="43" xr:uid="{6456B526-745F-4379-A6C4-05A9133B9137}"/>
    <cellStyle name="Normal 4 10" xfId="1312" xr:uid="{4B360E37-44A5-4B43-BA57-45EAAEAB3182}"/>
    <cellStyle name="Normal 4 10 2" xfId="1313" xr:uid="{43D14047-36F2-485E-A3FE-B4B8F220F817}"/>
    <cellStyle name="Normal 4 11" xfId="1314" xr:uid="{5B1782E5-A2A4-4E99-8F08-0C6551505B0F}"/>
    <cellStyle name="Normal 4 11 2" xfId="1315" xr:uid="{B63BFFDC-AB1B-411B-B561-32DA02CB3C73}"/>
    <cellStyle name="Normal 4 12" xfId="1316" xr:uid="{5A849BEB-C10A-4088-98A7-2CD59F670477}"/>
    <cellStyle name="Normal 4 13" xfId="1317" xr:uid="{2433BE58-4576-40A8-8E1C-407DA4A2A27F}"/>
    <cellStyle name="Normal 4 14" xfId="1318" xr:uid="{05541CB4-9E34-4C1D-A2EB-5D5647108381}"/>
    <cellStyle name="Normal 4 15" xfId="2123" xr:uid="{C7FA1C55-EE71-4548-B33D-FAC1F60C1E4F}"/>
    <cellStyle name="Normal 4 16" xfId="3214" xr:uid="{70E6B65E-7C43-486D-A48A-1EF2E995CDC7}"/>
    <cellStyle name="Normal 4 2" xfId="1319" xr:uid="{DF3077A6-586A-40B9-B9E2-B48441A40652}"/>
    <cellStyle name="Normal 4 2 2" xfId="1320" xr:uid="{DA1E07CE-B9CB-4B5C-80BC-25CF64517DF3}"/>
    <cellStyle name="Normal 4 2 2 2" xfId="2126" xr:uid="{75FA7E68-1A87-48C5-BF59-1EC7510DF84C}"/>
    <cellStyle name="Normal 4 2 2 2 2" xfId="2127" xr:uid="{C2B87355-23DF-4782-B681-61ED1EAE0C9D}"/>
    <cellStyle name="Normal 4 2 2 2 2 2" xfId="2128" xr:uid="{1E151999-6A1F-4991-8EEA-6B007496F4F0}"/>
    <cellStyle name="Normal 4 2 2 2 2 2 2" xfId="2129" xr:uid="{1A94AA63-0110-4366-80D1-E1F6C9B022B3}"/>
    <cellStyle name="Normal 4 2 2 2 2 3" xfId="2130" xr:uid="{227156DE-E485-4B47-AD53-E1A9129092E8}"/>
    <cellStyle name="Normal 4 2 2 2 3" xfId="2131" xr:uid="{056C7550-6F9F-4977-AC83-F3553E4159A6}"/>
    <cellStyle name="Normal 4 2 2 3" xfId="2132" xr:uid="{F09B0E73-2462-472C-BA20-AE5BF08E5569}"/>
    <cellStyle name="Normal 4 2 2 3 2" xfId="2133" xr:uid="{F5E8104E-2477-4043-B6B4-99AE1C3AB5F0}"/>
    <cellStyle name="Normal 4 2 2 3 2 2" xfId="2134" xr:uid="{C7A8C40F-270A-4FC0-A093-0DEB8FF9E100}"/>
    <cellStyle name="Normal 4 2 2 3 2 2 2" xfId="2135" xr:uid="{CA093D0A-D171-4F3E-9DB0-3647390E844D}"/>
    <cellStyle name="Normal 4 2 2 3 2 2 2 2" xfId="2136" xr:uid="{BD7E3FF0-8C07-4FF3-83D5-C8071C43B8D0}"/>
    <cellStyle name="Normal 4 2 2 3 2 2 2 2 2" xfId="2137" xr:uid="{27F2FFF8-8C5B-4141-9982-D3FFB4AF8C16}"/>
    <cellStyle name="Normal 4 2 2 3 2 2 2 2 2 2" xfId="2138" xr:uid="{8D8E2667-E421-4D54-9E43-737A1AFE6B08}"/>
    <cellStyle name="Normal 4 2 2 3 2 2 2 2 2 2 2" xfId="2139" xr:uid="{016DF064-12EC-44C5-819B-93D7131C1C5B}"/>
    <cellStyle name="Normal 4 2 2 3 2 2 2 2 2 3" xfId="2140" xr:uid="{CFE1DF89-0E7B-4B8F-990A-795E1C7E5B8F}"/>
    <cellStyle name="Normal 4 2 2 3 2 2 2 2 3" xfId="2141" xr:uid="{57EBD770-65FC-4E99-A963-882581F9D645}"/>
    <cellStyle name="Normal 4 2 2 3 2 2 2 3" xfId="2142" xr:uid="{1F5D7931-DD15-4CA9-AB6F-E9CF2987A5DB}"/>
    <cellStyle name="Normal 4 2 2 3 2 2 3" xfId="2143" xr:uid="{1A0735A1-1D4B-4CDB-A35D-9F7C40CC0C1C}"/>
    <cellStyle name="Normal 4 2 2 3 2 3" xfId="2144" xr:uid="{D08A471B-4086-4600-A835-4D071D441507}"/>
    <cellStyle name="Normal 4 2 2 3 3" xfId="2145" xr:uid="{48C2A6DC-C8CA-470F-BEAA-DF5A79C0E72C}"/>
    <cellStyle name="Normal 4 2 2 4" xfId="2146" xr:uid="{34ECE11F-24FF-45FC-89C2-C7CC2508E123}"/>
    <cellStyle name="Normal 4 2 2 4 2" xfId="2147" xr:uid="{9422DF34-D156-44F2-9DC6-6325F5D46375}"/>
    <cellStyle name="Normal 4 2 2 4 2 2" xfId="2148" xr:uid="{94AB62C3-0E05-4F04-BABE-8D8CFF2435A0}"/>
    <cellStyle name="Normal 4 2 2 4 2 2 2" xfId="2149" xr:uid="{C68009C9-E09D-47B3-B3CA-C67BB807C3AD}"/>
    <cellStyle name="Normal 4 2 2 4 2 2 2 2" xfId="2150" xr:uid="{EF673B83-616E-419F-AFE4-1F18F537328C}"/>
    <cellStyle name="Normal 4 2 2 4 2 2 2 2 2" xfId="2151" xr:uid="{EB85FE0D-BCBB-418C-B69E-5D59FF2E4049}"/>
    <cellStyle name="Normal 4 2 2 4 2 2 2 3" xfId="2152" xr:uid="{38DC4E85-DCED-42F2-993F-81AEB151ECB4}"/>
    <cellStyle name="Normal 4 2 2 4 2 2 3" xfId="2153" xr:uid="{D802F117-C2F7-4F21-A9FC-2ACCA50B7099}"/>
    <cellStyle name="Normal 4 2 2 4 2 3" xfId="2154" xr:uid="{BD861AC6-13EB-4529-A42C-4CDADE70CF8E}"/>
    <cellStyle name="Normal 4 2 2 4 3" xfId="2155" xr:uid="{E5B6AB8F-F091-4DF9-9654-A12FB122252E}"/>
    <cellStyle name="Normal 4 2 2 5" xfId="2156" xr:uid="{ECDA755F-64EB-4A09-8B8F-E9A8269C89FB}"/>
    <cellStyle name="Normal 4 2 2 5 2" xfId="2157" xr:uid="{7EA442C9-7575-4E28-8E20-9FE5D15B02D7}"/>
    <cellStyle name="Normal 4 2 2 6" xfId="2158" xr:uid="{31181A11-07DA-4F5D-A44F-DB5965FF1A24}"/>
    <cellStyle name="Normal 4 2 2 7" xfId="2125" xr:uid="{A0693D93-D05B-4B8D-BEAC-9E2D6349E44C}"/>
    <cellStyle name="Normal 4 2 3" xfId="2159" xr:uid="{A55E4AC0-5A7B-4046-9E24-20C1E543843B}"/>
    <cellStyle name="Normal 4 2 3 2" xfId="2160" xr:uid="{C708FBF3-0CD2-4EED-8CF2-0DA872A3A104}"/>
    <cellStyle name="Normal 4 2 3 2 2" xfId="2161" xr:uid="{F57BE3DB-23AE-4FE9-930B-963F107B5A03}"/>
    <cellStyle name="Normal 4 2 3 2 2 2" xfId="2162" xr:uid="{AFDDAF3F-4FCF-49AE-8549-6347A809F9B9}"/>
    <cellStyle name="Normal 4 2 3 2 2 2 2" xfId="2163" xr:uid="{55E7371D-368A-457F-B571-B8B62BBAEBA6}"/>
    <cellStyle name="Normal 4 2 3 2 2 3" xfId="2164" xr:uid="{F54B0C5D-6A77-47F8-85D9-E0CD9C28EC01}"/>
    <cellStyle name="Normal 4 2 3 2 2 3 2" xfId="2165" xr:uid="{CB41A262-8FA4-48EE-BE5A-1EE0C83616F7}"/>
    <cellStyle name="Normal 4 2 3 2 2 3 2 2" xfId="2166" xr:uid="{54BD06FC-85FD-4F8D-9592-F01B0409346D}"/>
    <cellStyle name="Normal 4 2 3 2 2 3 2 2 2" xfId="2167" xr:uid="{4ED23C81-713A-4DAE-BFFB-8E154D1132BF}"/>
    <cellStyle name="Normal 4 2 3 2 2 3 2 2 2 2" xfId="2168" xr:uid="{8D5C43E9-4320-4CA9-872B-518B3210703C}"/>
    <cellStyle name="Normal 4 2 3 2 2 3 2 2 2 2 2" xfId="2169" xr:uid="{98AA21DA-8ECB-4987-8D6A-3327998A8B35}"/>
    <cellStyle name="Normal 4 2 3 2 2 3 2 2 2 3" xfId="2170" xr:uid="{521C6710-266D-45F9-A792-D3A4515FD9D0}"/>
    <cellStyle name="Normal 4 2 3 2 2 3 2 2 2 3 2" xfId="2171" xr:uid="{B1AF4D4B-8A57-4F4A-BA67-217CE7F98033}"/>
    <cellStyle name="Normal 4 2 3 2 2 3 2 2 2 3 2 2" xfId="2172" xr:uid="{E3313E65-6030-4036-B393-ABF362D7A3B8}"/>
    <cellStyle name="Normal 4 2 3 2 2 3 2 2 2 3 3" xfId="2173" xr:uid="{F18F8F88-642E-402C-A95D-9D648133F959}"/>
    <cellStyle name="Normal 4 2 3 2 2 3 2 2 2 4" xfId="2174" xr:uid="{BA8EA548-D6C7-4FDE-A983-ED374F3A2472}"/>
    <cellStyle name="Normal 4 2 3 2 2 3 2 2 3" xfId="2175" xr:uid="{6160EB28-49A8-427D-883B-EC2BCBD82C9A}"/>
    <cellStyle name="Normal 4 2 3 2 2 3 2 3" xfId="2176" xr:uid="{447BB8A4-8B48-417E-BA34-9D304A75471E}"/>
    <cellStyle name="Normal 4 2 3 2 2 3 3" xfId="2177" xr:uid="{F0554C07-65D0-406F-B08C-D3B88AC2FB9A}"/>
    <cellStyle name="Normal 4 2 3 2 2 4" xfId="2178" xr:uid="{A9D76D82-A289-44B2-897E-22DB56F2A07F}"/>
    <cellStyle name="Normal 4 2 3 2 3" xfId="2179" xr:uid="{563FBE33-2145-4A33-9759-61EAA309C812}"/>
    <cellStyle name="Normal 4 2 3 2 3 2" xfId="2180" xr:uid="{9BA7FBC4-247E-4BA0-AB23-C7EBEF68A6C3}"/>
    <cellStyle name="Normal 4 2 3 2 3 2 2" xfId="2181" xr:uid="{48414F52-741A-492D-9924-7D5C90C670D5}"/>
    <cellStyle name="Normal 4 2 3 2 3 2 2 2" xfId="2182" xr:uid="{2896E21A-2437-413A-8D4A-B86B5BCDC713}"/>
    <cellStyle name="Normal 4 2 3 2 3 2 2 2 2" xfId="2183" xr:uid="{AF4DA6F3-B683-41B5-95EB-5E0C0581676A}"/>
    <cellStyle name="Normal 4 2 3 2 3 2 2 2 2 2" xfId="2184" xr:uid="{626F0C05-084C-4920-8E98-EF05146EC0ED}"/>
    <cellStyle name="Normal 4 2 3 2 3 2 2 2 2 2 2" xfId="2185" xr:uid="{D69FECAF-A5AD-4EA8-9068-32C0489F37E1}"/>
    <cellStyle name="Normal 4 2 3 2 3 2 2 2 2 3" xfId="2186" xr:uid="{6C33D5C7-BE3C-4DCD-9105-2744294F457C}"/>
    <cellStyle name="Normal 4 2 3 2 3 2 2 2 3" xfId="2187" xr:uid="{95DC371D-3CA8-4733-99B9-F9CBFA7C2CA7}"/>
    <cellStyle name="Normal 4 2 3 2 3 2 2 3" xfId="2188" xr:uid="{D071E21B-CF23-4FB8-A6D4-48080AA8E883}"/>
    <cellStyle name="Normal 4 2 3 2 3 2 3" xfId="2189" xr:uid="{589F4BE9-31C7-4F91-B5CE-3253FCF1432F}"/>
    <cellStyle name="Normal 4 2 3 2 3 3" xfId="2190" xr:uid="{FB865DF6-BA5C-4873-B43C-FB34C87DCEDD}"/>
    <cellStyle name="Normal 4 2 3 2 4" xfId="2191" xr:uid="{AE325433-F3FA-4790-B4EA-EC1BE6A7D839}"/>
    <cellStyle name="Normal 4 2 3 3" xfId="2192" xr:uid="{16A18FC9-7E12-4468-A61B-2B06C7FEC2A6}"/>
    <cellStyle name="Normal 4 2 3 3 2" xfId="2193" xr:uid="{76B1C91B-4417-409E-9C0E-16A90D0D640C}"/>
    <cellStyle name="Normal 4 2 3 3 2 2" xfId="2194" xr:uid="{89DB7CD5-2264-4E2B-80F9-40527168D8B8}"/>
    <cellStyle name="Normal 4 2 3 3 2 2 2" xfId="2195" xr:uid="{C366EA19-B2EB-4A90-A88A-3367E9C230AD}"/>
    <cellStyle name="Normal 4 2 3 3 2 2 2 2" xfId="2196" xr:uid="{DCDC54C0-F416-4F36-95A9-B6ADA977AE33}"/>
    <cellStyle name="Normal 4 2 3 3 2 2 2 2 2" xfId="2197" xr:uid="{314C4195-7B94-4BA1-947B-8508A6C181F2}"/>
    <cellStyle name="Normal 4 2 3 3 2 2 2 2 2 2" xfId="2198" xr:uid="{01DA20FE-8617-41E6-87FB-568A1004B7BC}"/>
    <cellStyle name="Normal 4 2 3 3 2 2 2 2 3" xfId="2199" xr:uid="{C33E7FE2-48AB-4B98-A169-76A6D9DECF24}"/>
    <cellStyle name="Normal 4 2 3 3 2 2 2 3" xfId="2200" xr:uid="{30F43240-8F73-42DE-8882-06474ADA35C7}"/>
    <cellStyle name="Normal 4 2 3 3 2 2 3" xfId="2201" xr:uid="{67F879E1-E3F7-4D6A-B6BB-54E4FE004C9C}"/>
    <cellStyle name="Normal 4 2 3 3 2 3" xfId="2202" xr:uid="{3A24BEBC-114B-4652-9CD5-C3A34CFC85AB}"/>
    <cellStyle name="Normal 4 2 3 3 2 3 2" xfId="2203" xr:uid="{A64C82E4-3465-40F7-BFB7-CA2A8AF0FC59}"/>
    <cellStyle name="Normal 4 2 3 3 2 3 2 2" xfId="2204" xr:uid="{540D014D-D95B-45DD-96A8-1E6D8F7978AE}"/>
    <cellStyle name="Normal 4 2 3 3 2 3 2 2 2" xfId="2205" xr:uid="{62C42016-18D8-4D16-A46E-91B73CB1D330}"/>
    <cellStyle name="Normal 4 2 3 3 2 3 2 2 2 2" xfId="2206" xr:uid="{398D13F2-947B-4524-BF12-997CB0B02126}"/>
    <cellStyle name="Normal 4 2 3 3 2 3 2 2 2 2 2" xfId="2207" xr:uid="{BC4C9D80-46B5-4352-A33A-AF9A7F087C97}"/>
    <cellStyle name="Normal 4 2 3 3 2 3 2 2 2 2 2 2" xfId="2208" xr:uid="{735375C6-D206-49C3-90D0-68341D553006}"/>
    <cellStyle name="Normal 4 2 3 3 2 3 2 2 2 2 2 3" xfId="2209" xr:uid="{B8A30478-03BE-4A27-A7C9-F2798AB041BD}"/>
    <cellStyle name="Normal 4 2 3 3 2 3 2 2 2 2 2 3 2" xfId="2210" xr:uid="{230A968C-9B42-42E0-96ED-AC42B2214865}"/>
    <cellStyle name="Normal 4 2 3 3 2 3 2 2 2 2 2 3 2 2" xfId="2211" xr:uid="{9F88457E-23E4-4A86-8BE6-7F998A123CA6}"/>
    <cellStyle name="Normal 4 2 3 3 2 3 2 2 2 2 2 3 2 2 2" xfId="2212" xr:uid="{161FC49C-A8A5-4BA0-BE53-FB4DCE0E8DE7}"/>
    <cellStyle name="Normal 4 2 3 3 2 3 2 2 2 2 2 3 2 3" xfId="2213" xr:uid="{A644A2C8-5C1C-436E-99EF-8494F5025702}"/>
    <cellStyle name="Normal 4 2 3 3 2 3 2 2 2 2 2 3 2 3 2" xfId="2214" xr:uid="{596A2BBA-145B-4B51-A323-99811F55EDC9}"/>
    <cellStyle name="Normal 4 2 3 3 2 3 2 2 2 2 2 3 2 3 3" xfId="2215" xr:uid="{2695D808-306D-466F-B72D-6D26BC1446E0}"/>
    <cellStyle name="Normal 4 2 3 3 2 3 2 2 2 2 2 3 2 3 3 2" xfId="2216" xr:uid="{12A42D8F-3470-4AF8-B43D-89CA1C5D8906}"/>
    <cellStyle name="Normal 4 2 3 3 2 3 2 2 2 2 2 3 2 3 3 2 2" xfId="2217" xr:uid="{A2702836-58CD-4612-8AB0-35C4B440CC2C}"/>
    <cellStyle name="Normal 4 2 3 3 2 3 2 2 2 2 2 3 2 3 3 3" xfId="2218" xr:uid="{C5BF5575-A49D-498B-A187-E8CD94357538}"/>
    <cellStyle name="Normal 4 2 3 3 2 3 2 2 2 2 2 3 2 3 3 3 2" xfId="2219" xr:uid="{729E30F0-DC49-46DC-9F2E-2A4C984A060B}"/>
    <cellStyle name="Normal 4 2 3 3 2 3 2 2 2 2 2 3 2 3 3 4" xfId="2220" xr:uid="{0F1AD651-6902-4221-BFD1-FC657533AD77}"/>
    <cellStyle name="Normal 4 2 3 3 2 3 2 2 2 2 2 3 2 3 3 4 2" xfId="2221" xr:uid="{927C6A1C-B0EE-4296-8134-BBC73DC6B59C}"/>
    <cellStyle name="Normal 4 2 3 3 2 3 2 2 2 2 2 3 2 3 3 4 2 2 2" xfId="2222" xr:uid="{16BD7FEA-2A3A-4BA3-8E55-B8D8EF2A8102}"/>
    <cellStyle name="Normal 4 2 3 3 2 3 2 2 2 2 2 3 2 3 3 5" xfId="2223" xr:uid="{ADDB7738-F0D2-4817-B250-C1DB50C3C78B}"/>
    <cellStyle name="Normal 4 2 3 3 2 3 2 2 2 2 2 3 2 4" xfId="2224" xr:uid="{E0BC62D2-4B36-4D06-A028-0E8002428C39}"/>
    <cellStyle name="Normal 4 2 3 3 2 3 2 2 2 2 2 3 2 4 2" xfId="2225" xr:uid="{3A8EDE67-7880-41E0-8AFC-F9BD46865377}"/>
    <cellStyle name="Normal 4 2 3 3 2 3 2 2 2 2 2 3 2 5" xfId="2226" xr:uid="{73795B58-0135-45AB-A189-760830E25E00}"/>
    <cellStyle name="Normal 4 2 3 3 2 3 2 2 2 2 2 3 2 5 2" xfId="2227" xr:uid="{1DDB92F7-84DE-44EF-91C4-40E6C9AA7BC2}"/>
    <cellStyle name="Normal 4 2 3 3 2 3 2 2 2 2 2 3 2 5 2 2 2" xfId="2228" xr:uid="{DCF97233-2761-4C6C-B431-68423A6320C2}"/>
    <cellStyle name="Normal 4 2 3 3 2 3 2 2 2 2 2 3 2 6" xfId="2229" xr:uid="{3EE96565-D6D3-41C1-ACBE-13D4C0A0800A}"/>
    <cellStyle name="Normal 4 2 3 3 2 3 2 2 2 2 2 3 3" xfId="2230" xr:uid="{11F8305D-7B51-4069-AC45-B348A3E0AC81}"/>
    <cellStyle name="Normal 4 2 3 3 2 3 2 2 2 2 3" xfId="2231" xr:uid="{91D864B3-9150-4438-A0F8-0458C7E78C18}"/>
    <cellStyle name="Normal 4 2 3 3 2 3 2 2 2 2 3 2" xfId="2232" xr:uid="{D94978DC-14D7-465D-BDB8-23EFD4143872}"/>
    <cellStyle name="Normal 4 2 3 3 2 3 2 2 2 2 3 2 2" xfId="2233" xr:uid="{678362FD-4BEF-4425-83BF-316A9D675C38}"/>
    <cellStyle name="Normal 4 2 3 3 2 3 2 2 2 2 3 3" xfId="2234" xr:uid="{62B50325-9FAE-4C67-AB1E-2DA7AC75F284}"/>
    <cellStyle name="Normal 4 2 3 3 2 3 2 2 2 2 3 3 2" xfId="2235" xr:uid="{DBAA68D3-F4FF-4EFA-98EC-B5DB775971C2}"/>
    <cellStyle name="Normal 4 2 3 3 2 3 2 2 2 2 3 4" xfId="2236" xr:uid="{315CAC1F-74C6-4C48-ACA9-08DB88504EF8}"/>
    <cellStyle name="Normal 4 2 3 3 2 3 2 2 2 2 3 4 2" xfId="2237" xr:uid="{494340D0-75D9-4580-8336-EE01865C4EB6}"/>
    <cellStyle name="Normal 4 2 3 3 2 3 2 2 2 2 3 5" xfId="2238" xr:uid="{3DD5A8D4-914D-4F1B-B69B-1A81222BB7F1}"/>
    <cellStyle name="Normal 4 2 3 3 2 3 2 2 2 2 4" xfId="2239" xr:uid="{82E231CA-3873-4896-A27D-701090AC240F}"/>
    <cellStyle name="Normal 4 2 3 3 2 3 2 2 2 2 4 2" xfId="2240" xr:uid="{8FBBE56C-609B-4846-A076-E410E6DC9F3F}"/>
    <cellStyle name="Normal 4 2 3 3 2 3 2 2 2 2 4 2 2" xfId="2241" xr:uid="{DAE76D33-7BA7-42B2-88BC-12C9B21B7BC0}"/>
    <cellStyle name="Normal 4 2 3 3 2 3 2 2 2 2 4 2 2 2" xfId="2242" xr:uid="{7D826720-ACD8-4067-B184-266F895E954F}"/>
    <cellStyle name="Normal 4 2 3 3 2 3 2 2 2 2 4 2 3" xfId="2243" xr:uid="{8D766494-7E55-41F0-BD6C-B2957BC0A54A}"/>
    <cellStyle name="Normal 4 2 3 3 2 3 2 2 2 2 4 2 3 2" xfId="2244" xr:uid="{0B8B04C4-B001-4819-8AB0-A50D3EEAF91E}"/>
    <cellStyle name="Normal 4 2 3 3 2 3 2 2 2 2 4 2 4" xfId="2245" xr:uid="{80E9D55E-25A7-4B2A-83F4-4E10B13305BB}"/>
    <cellStyle name="Normal 4 2 3 3 2 3 2 2 2 2 4 2 4 2" xfId="2246" xr:uid="{B8444696-DCF6-4FC0-8F2C-37B6310E8268}"/>
    <cellStyle name="Normal 4 2 3 3 2 3 2 2 2 2 4 2 4 2 2 2" xfId="2247" xr:uid="{FB874F05-B874-49F4-98D7-F00B3E7C5C51}"/>
    <cellStyle name="Normal 4 2 3 3 2 3 2 2 2 2 4 2 5" xfId="2248" xr:uid="{AC9B1787-7415-461C-AB8A-16C580386DBF}"/>
    <cellStyle name="Normal 4 2 3 3 2 3 2 2 2 2 4 3" xfId="2249" xr:uid="{8071C4A4-F129-445B-A39A-1882F48B17A9}"/>
    <cellStyle name="Normal 4 2 3 3 2 3 2 2 2 2 5" xfId="2250" xr:uid="{A5A5FA1B-0A95-48FE-BE4C-9F48EB454E8F}"/>
    <cellStyle name="Normal 4 2 3 3 2 3 2 2 2 3" xfId="2251" xr:uid="{FD8A3830-C23D-4E1E-8001-F40915A1486D}"/>
    <cellStyle name="Normal 4 2 3 3 2 3 2 2 3" xfId="2252" xr:uid="{DC99231B-7DAD-4694-8F70-406C76BDAA49}"/>
    <cellStyle name="Normal 4 2 3 3 2 3 2 3" xfId="2253" xr:uid="{377736B3-D14B-4FE0-B183-3328ED2A1655}"/>
    <cellStyle name="Normal 4 2 3 3 2 3 3" xfId="2254" xr:uid="{70ABD5EF-D47A-4792-B931-DC0F4575A064}"/>
    <cellStyle name="Normal 4 2 3 3 2 4" xfId="2255" xr:uid="{0BB25E55-553A-4963-A836-EFB8B7F91F90}"/>
    <cellStyle name="Normal 4 2 3 3 3" xfId="2256" xr:uid="{A54C0253-94AB-4890-B99F-21796369CFDA}"/>
    <cellStyle name="Normal 4 2 3 4" xfId="2257" xr:uid="{AE270732-931C-4460-9C57-36C890DDE03C}"/>
    <cellStyle name="Normal 4 2 4" xfId="2258" xr:uid="{AE8217B2-5AE3-4E2E-890F-F933E206E6E9}"/>
    <cellStyle name="Normal 4 2 4 2" xfId="2259" xr:uid="{A40E2732-EAC8-4BC0-9AA3-E5812FAB7A29}"/>
    <cellStyle name="Normal 4 2 4 3" xfId="2260" xr:uid="{A798CCF3-6887-4B39-AD81-2D1135866447}"/>
    <cellStyle name="Normal 4 2 5" xfId="2261" xr:uid="{A0FACAD4-64F0-4CAE-82E4-2A1C2A5CE609}"/>
    <cellStyle name="Normal 4 2 5 2" xfId="2262" xr:uid="{B9213E1A-2BA5-4412-AA7B-D8018AF990C7}"/>
    <cellStyle name="Normal 4 2 5 3" xfId="2263" xr:uid="{61568344-757B-491F-9AF9-54C429FB1E38}"/>
    <cellStyle name="Normal 4 2 6" xfId="2264" xr:uid="{899E261C-31BB-4CFA-A6EA-07B81FD09573}"/>
    <cellStyle name="Normal 4 2 7" xfId="2265" xr:uid="{FA6CB09B-EC4B-4072-97DC-0EC1229A7DD9}"/>
    <cellStyle name="Normal 4 2 8" xfId="2266" xr:uid="{77A61D25-34BC-44A6-9037-010D8DBC9690}"/>
    <cellStyle name="Normal 4 2 9" xfId="2124" xr:uid="{8CAB3FB0-2F39-42C3-B7D8-9040A15F486B}"/>
    <cellStyle name="Normal 4 3" xfId="1321" xr:uid="{DA52FC87-F2D9-4469-9021-716E2B2A5960}"/>
    <cellStyle name="Normal 4 3 2" xfId="1322" xr:uid="{A2765CCB-348F-4B88-B5F8-B3706377575A}"/>
    <cellStyle name="Normal 4 3 2 2" xfId="2269" xr:uid="{419326DF-8264-4251-AC33-E6F814EB8084}"/>
    <cellStyle name="Normal 4 3 2 2 2" xfId="2270" xr:uid="{803B9C11-678E-4426-8B01-9BA0E18D8FAE}"/>
    <cellStyle name="Normal 4 3 2 2 2 2" xfId="2271" xr:uid="{1F711EEC-DB55-4330-BCDB-AF87243C9D4E}"/>
    <cellStyle name="Normal 4 3 2 2 2 2 2" xfId="2272" xr:uid="{6E8A9BCA-8B2D-4EC7-9D33-A50F52FBC5BA}"/>
    <cellStyle name="Normal 4 3 2 2 2 3" xfId="2273" xr:uid="{D65D9141-C372-40E8-BA1E-54E1BA89984D}"/>
    <cellStyle name="Normal 4 3 2 2 2 3 2" xfId="2274" xr:uid="{14454C72-8F51-418C-865D-D0683ADAFF87}"/>
    <cellStyle name="Normal 4 3 2 2 2 3 2 2" xfId="2275" xr:uid="{46FDD7C5-4248-481D-80D0-990AD2EA0681}"/>
    <cellStyle name="Normal 4 3 2 2 2 3 2 2 2" xfId="2276" xr:uid="{964B9F5E-5F0D-41BD-9C30-E53E57AB8050}"/>
    <cellStyle name="Normal 4 3 2 2 2 3 2 2 2 2" xfId="2277" xr:uid="{5B90DFB2-A7E8-4338-81EB-9601C683969E}"/>
    <cellStyle name="Normal 4 3 2 2 2 3 2 2 2 3" xfId="2278" xr:uid="{FE5C4DAD-E2F0-4D4F-BAFA-C49BAD507089}"/>
    <cellStyle name="Normal 4 3 2 2 2 3 2 2 2 3 2" xfId="2279" xr:uid="{F59C1B7B-A8B0-49C8-9D29-E9AD76D41DC7}"/>
    <cellStyle name="Normal 4 3 2 2 2 3 2 2 3" xfId="2280" xr:uid="{A95056DB-C3FF-423B-B859-7D9AFA6E0218}"/>
    <cellStyle name="Normal 4 3 2 2 2 3 2 3" xfId="2281" xr:uid="{BBDA40F7-123F-40D9-9435-E0DB4CC164D9}"/>
    <cellStyle name="Normal 4 3 2 2 2 3 3" xfId="2282" xr:uid="{3B044E78-958C-4FE2-B74D-C2AF8634768C}"/>
    <cellStyle name="Normal 4 3 2 2 2 4" xfId="2283" xr:uid="{61C88D7C-43AE-4C9E-9F03-64CA86F7FDBB}"/>
    <cellStyle name="Normal 4 3 2 2 3" xfId="2284" xr:uid="{61580E25-A653-4DA7-B92F-AA423162D221}"/>
    <cellStyle name="Normal 4 3 2 2 3 2" xfId="2285" xr:uid="{7990A01D-DD5B-431C-A470-36387C418E6A}"/>
    <cellStyle name="Normal 4 3 2 2 3 2 2" xfId="2286" xr:uid="{EAA1332E-6052-4608-A5F9-DD4AE95A7812}"/>
    <cellStyle name="Normal 4 3 2 2 3 2 2 2" xfId="2287" xr:uid="{59A64547-0462-4635-8F10-C393534D97D5}"/>
    <cellStyle name="Normal 4 3 2 2 3 2 2 2 2" xfId="2288" xr:uid="{3B847696-3D71-4DE1-BFE6-0607A1A659AF}"/>
    <cellStyle name="Normal 4 3 2 2 3 2 2 2 2 2" xfId="2289" xr:uid="{11EBCD67-EB14-4E5B-9CE7-1569B3ADE554}"/>
    <cellStyle name="Normal 4 3 2 2 3 2 2 2 2 2 2" xfId="2290" xr:uid="{C9368336-BE8F-4EB4-8280-470A3087E0CE}"/>
    <cellStyle name="Normal 4 3 2 2 3 2 2 2 2 2 2 2" xfId="2291" xr:uid="{8AC1BEDE-ABAB-42BD-BF47-9FE3393F9C9E}"/>
    <cellStyle name="Normal 4 3 2 2 3 2 2 2 2 2 3" xfId="2292" xr:uid="{2F2BF8DA-7749-4183-A752-2BF387CC34BB}"/>
    <cellStyle name="Normal 4 3 2 2 3 2 2 2 2 3" xfId="2293" xr:uid="{FB695415-BEDF-412F-B485-33094D00731F}"/>
    <cellStyle name="Normal 4 3 2 2 3 2 2 2 3" xfId="2294" xr:uid="{77E4EC3B-D9C9-4F1F-B664-B15E7DA35C06}"/>
    <cellStyle name="Normal 4 3 2 2 3 2 2 3" xfId="2295" xr:uid="{01AEBE5E-41C4-488B-B0B9-369FA0C1D2D7}"/>
    <cellStyle name="Normal 4 3 2 2 3 2 3" xfId="2296" xr:uid="{378A3DCA-A8A2-44F2-9A9C-E487EA061076}"/>
    <cellStyle name="Normal 4 3 2 2 3 3" xfId="2297" xr:uid="{8335DFC2-6AF0-46C0-9B82-EEF259FD577C}"/>
    <cellStyle name="Normal 4 3 2 2 4" xfId="2298" xr:uid="{61B778E9-3EC0-49EB-A3C0-FD141048B755}"/>
    <cellStyle name="Normal 4 3 2 3" xfId="2299" xr:uid="{EBC30C28-DDCE-4C09-86CD-73E0D1DD5FE4}"/>
    <cellStyle name="Normal 4 3 2 3 2" xfId="2300" xr:uid="{A00D2935-BF63-4843-8ECA-21B53EB2C1BE}"/>
    <cellStyle name="Normal 4 3 2 3 2 2" xfId="2301" xr:uid="{C4D43DF6-2B4C-4FB2-902B-48FB9382D2F6}"/>
    <cellStyle name="Normal 4 3 2 3 2 2 2" xfId="2302" xr:uid="{70768A54-2EE2-46A1-8C03-354692387499}"/>
    <cellStyle name="Normal 4 3 2 3 2 2 2 2" xfId="2303" xr:uid="{ACE4F2F5-19E7-49BE-8D1C-6D57A18C61AA}"/>
    <cellStyle name="Normal 4 3 2 3 2 2 2 2 2" xfId="2304" xr:uid="{823F6DDE-67CB-4486-93F8-6523F68197A1}"/>
    <cellStyle name="Normal 4 3 2 3 2 2 2 2 2 2" xfId="2305" xr:uid="{4ED3BD7D-BFFE-404D-8224-220EA54B75C0}"/>
    <cellStyle name="Normal 4 3 2 3 2 2 2 2 2 2 2" xfId="2306" xr:uid="{7205F2F5-4EDD-4A10-AC42-86839ECFB893}"/>
    <cellStyle name="Normal 4 3 2 3 2 2 2 2 2 2 2 2" xfId="2307" xr:uid="{106AF764-A7C4-4601-B036-08F8D341659D}"/>
    <cellStyle name="Normal 4 3 2 3 2 2 2 2 2 2 2 2 2" xfId="2308" xr:uid="{83A6FCBB-7792-496E-8DF9-C621B32FF7E7}"/>
    <cellStyle name="Normal 4 3 2 3 2 2 2 2 2 2 2 2 3" xfId="2309" xr:uid="{A7A5EF2D-7731-46E0-9A2F-121DBFAB2111}"/>
    <cellStyle name="Normal 4 3 2 3 2 2 2 2 2 2 2 2 3 2" xfId="2310" xr:uid="{3332EA83-141D-4CDA-B7CB-C972D809FA70}"/>
    <cellStyle name="Normal 4 3 2 3 2 2 2 2 2 2 2 2 3 2 2" xfId="2311" xr:uid="{10D6B168-8F06-472F-8B93-E62CEE5EB1D9}"/>
    <cellStyle name="Normal 4 3 2 3 2 2 2 2 2 2 2 2 3 2 2 2" xfId="2312" xr:uid="{A1FB0EF6-CFAD-4256-A48B-72F2F544C369}"/>
    <cellStyle name="Normal 4 3 2 3 2 2 2 2 2 2 2 2 3 2 3" xfId="2313" xr:uid="{C50C9054-3519-4588-8457-097080C44E30}"/>
    <cellStyle name="Normal 4 3 2 3 2 2 2 2 2 2 2 2 3 2 3 2" xfId="2314" xr:uid="{F0D25750-E0FF-4F6F-A035-11073A892F44}"/>
    <cellStyle name="Normal 4 3 2 3 2 2 2 2 2 2 2 2 3 2 4" xfId="2315" xr:uid="{FA4D063C-190A-482A-B4A0-3FD66ACBE634}"/>
    <cellStyle name="Normal 4 3 2 3 2 2 2 2 2 2 2 2 3 2 4 2" xfId="2316" xr:uid="{B5B96B26-F9C1-4574-8E75-70BB81B0A8ED}"/>
    <cellStyle name="Normal 4 3 2 3 2 2 2 2 2 2 2 2 3 2 5" xfId="2317" xr:uid="{C2928B08-D44C-43E7-B4B4-40737A3B8E6F}"/>
    <cellStyle name="Normal 4 3 2 3 2 2 2 2 2 2 2 2 3 3" xfId="2318" xr:uid="{DA87CA13-1B73-491D-9460-551F3F59CD97}"/>
    <cellStyle name="Normal 4 3 2 3 2 2 2 2 2 2 2 3" xfId="2319" xr:uid="{62F15BCF-7837-4ED2-929C-D2C64DDBA153}"/>
    <cellStyle name="Normal 4 3 2 3 2 2 2 2 2 2 3" xfId="2320" xr:uid="{D51DB90F-C617-4DE8-8858-3856901B838C}"/>
    <cellStyle name="Normal 4 3 2 3 2 2 2 2 2 3" xfId="2321" xr:uid="{1349CA87-0D1E-43A4-9DF8-A1377F215682}"/>
    <cellStyle name="Normal 4 3 2 3 2 2 2 2 3" xfId="2322" xr:uid="{34DC8ABF-7A62-45E2-A477-6CE238CE7029}"/>
    <cellStyle name="Normal 4 3 2 3 2 2 2 3" xfId="2323" xr:uid="{49D6B2C8-1A5C-4A01-B498-EC1A2DA31014}"/>
    <cellStyle name="Normal 4 3 2 3 2 2 3" xfId="2324" xr:uid="{5B4ABF0C-937B-40B9-BE64-A077BDAEAC1F}"/>
    <cellStyle name="Normal 4 3 2 3 2 2 3 2" xfId="2325" xr:uid="{A959F649-7EEC-41F8-A929-B5792550D705}"/>
    <cellStyle name="Normal 4 3 2 3 2 2 3 2 2" xfId="2326" xr:uid="{4B21E63F-6A12-4903-9F72-30924C6DDF2F}"/>
    <cellStyle name="Normal 4 3 2 3 2 2 3 2 2 2" xfId="2327" xr:uid="{B5D50001-07FB-47BF-8DCB-F45BA0EB781E}"/>
    <cellStyle name="Normal 4 3 2 3 2 2 3 2 3" xfId="2328" xr:uid="{210AAFBA-9CBE-4939-B8C9-0395806CEDEF}"/>
    <cellStyle name="Normal 4 3 2 3 2 2 3 2 3 2" xfId="2329" xr:uid="{13804A24-C6C1-417D-A4C3-9FB8AA37EE82}"/>
    <cellStyle name="Normal 4 3 2 3 2 2 3 2 4" xfId="2330" xr:uid="{8F74A378-9737-4A8E-A3DE-6B8265228CD1}"/>
    <cellStyle name="Normal 4 3 2 3 2 2 3 3" xfId="2331" xr:uid="{6F0D2A44-78AC-4745-BE14-D261E6CB18EA}"/>
    <cellStyle name="Normal 4 3 2 3 2 2 4" xfId="2332" xr:uid="{DD080E7B-6EEA-423A-B333-06C9A93FB5C8}"/>
    <cellStyle name="Normal 4 3 2 3 2 3" xfId="2333" xr:uid="{3B40F092-C36F-40B4-897C-84637FABF481}"/>
    <cellStyle name="Normal 4 3 2 3 2 3 2" xfId="2334" xr:uid="{79170AF3-688E-4C2F-9C3A-C5D05BB85443}"/>
    <cellStyle name="Normal 4 3 2 3 2 3 2 2" xfId="2335" xr:uid="{98FAC2BB-E3F4-4572-8DD7-5F7F7CE3C053}"/>
    <cellStyle name="Normal 4 3 2 3 2 3 2 2 2" xfId="2336" xr:uid="{5824868E-6DC1-4765-88BA-2B7E187798AF}"/>
    <cellStyle name="Normal 4 3 2 3 2 3 2 2 2 2" xfId="2337" xr:uid="{C23B2F18-16EE-405C-B248-484188A861C1}"/>
    <cellStyle name="Normal 4 3 2 3 2 3 2 2 2 2 2" xfId="2338" xr:uid="{FC442B56-B9F1-4D7C-A76D-5348B442DC32}"/>
    <cellStyle name="Normal 4 3 2 3 2 3 2 2 2 2 2 2" xfId="2339" xr:uid="{B93DC7A2-A613-4F78-8BAF-CDB48722C656}"/>
    <cellStyle name="Normal 4 3 2 3 2 3 2 2 2 2 2 3" xfId="2340" xr:uid="{E3A6519F-9EEC-4104-B53B-5AB82EB89B77}"/>
    <cellStyle name="Normal 4 3 2 3 2 3 2 2 2 2 2 3 2" xfId="2341" xr:uid="{00E7416B-CD3C-4393-B19D-01C317472676}"/>
    <cellStyle name="Normal 4 3 2 3 2 3 2 2 2 2 2 3 2 2" xfId="2342" xr:uid="{F6B1895F-582D-408E-A7B3-2BAF5E7E4943}"/>
    <cellStyle name="Normal 4 3 2 3 2 3 2 2 2 2 2 3 2 2 2" xfId="2343" xr:uid="{94560CDD-5B9B-4050-98AC-34362958E97F}"/>
    <cellStyle name="Normal 4 3 2 3 2 3 2 2 2 2 2 3 2 3" xfId="2344" xr:uid="{9815A5CB-9513-4189-A003-54F5345A8617}"/>
    <cellStyle name="Normal 4 3 2 3 2 3 2 2 2 2 2 3 2 3 2" xfId="2345" xr:uid="{F425FCA0-458D-41C5-B3B8-9587658457AD}"/>
    <cellStyle name="Normal 4 3 2 3 2 3 2 2 2 2 2 3 2 3 3" xfId="2346" xr:uid="{48851BE4-2420-42BA-9C39-8D63B85777DB}"/>
    <cellStyle name="Normal 4 3 2 3 2 3 2 2 2 2 2 3 2 3 3 2" xfId="2347" xr:uid="{88575B43-305A-43EC-AED5-1210F7481A08}"/>
    <cellStyle name="Normal 4 3 2 3 2 3 2 2 2 2 2 3 2 3 3 2 2" xfId="2348" xr:uid="{FEA538A6-3D75-4DB2-B517-4C878175683A}"/>
    <cellStyle name="Normal 4 3 2 3 2 3 2 2 2 2 2 3 2 3 3 3" xfId="2349" xr:uid="{D9EBD528-B2E8-4D7C-9A4F-FDB572C4FAEE}"/>
    <cellStyle name="Normal 4 3 2 3 2 3 2 2 2 2 2 3 2 3 3 3 2" xfId="2350" xr:uid="{AFB5BFE2-001D-404F-9916-404728814EF9}"/>
    <cellStyle name="Normal 4 3 2 3 2 3 2 2 2 2 2 3 2 3 3 4" xfId="2351" xr:uid="{45F92EE7-ACC1-4CDB-9DCF-F352BEBC9E49}"/>
    <cellStyle name="Normal 4 3 2 3 2 3 2 2 2 2 2 3 2 3 3 4 2" xfId="2352" xr:uid="{C272D679-14EA-422E-A612-0E750E50397A}"/>
    <cellStyle name="Normal 4 3 2 3 2 3 2 2 2 2 2 3 2 3 3 5" xfId="2353" xr:uid="{EBAAF619-83F8-436F-91AB-5306CE7828C2}"/>
    <cellStyle name="Normal 4 3 2 3 2 3 2 2 2 2 2 3 2 4" xfId="2354" xr:uid="{5F8D0578-C576-4807-825A-3D97CA7EFBAC}"/>
    <cellStyle name="Normal 4 3 2 3 2 3 2 2 2 2 2 3 2 4 2" xfId="2355" xr:uid="{3F42A4B8-B617-4560-A5F9-0E5045709B0E}"/>
    <cellStyle name="Normal 4 3 2 3 2 3 2 2 2 2 2 3 2 5" xfId="2356" xr:uid="{D81BC0EA-9B76-4C4A-9B8C-1F64D0EA912C}"/>
    <cellStyle name="Normal 4 3 2 3 2 3 2 2 2 2 2 3 2 5 2" xfId="2357" xr:uid="{3D674924-984B-4F90-BEAC-4B8A554B763E}"/>
    <cellStyle name="Normal 4 3 2 3 2 3 2 2 2 2 2 3 2 6" xfId="2358" xr:uid="{2D0805B9-97C9-4534-8C72-5ACC52530FE2}"/>
    <cellStyle name="Normal 4 3 2 3 2 3 2 2 2 2 2 3 3" xfId="2359" xr:uid="{D0F1606D-55A1-471A-B1A3-1D221C5FF18E}"/>
    <cellStyle name="Normal 4 3 2 3 2 3 2 2 2 2 3" xfId="2360" xr:uid="{FCDF9B8D-9937-4429-AE16-F2A61F75B6B7}"/>
    <cellStyle name="Normal 4 3 2 3 2 3 2 2 2 2 3 2" xfId="2361" xr:uid="{4A230DED-5983-4D8A-BAC4-38C70E23E0EB}"/>
    <cellStyle name="Normal 4 3 2 3 2 3 2 2 2 2 3 2 2" xfId="2362" xr:uid="{A92D7966-7EDA-4B75-AEFC-F64C36E621FC}"/>
    <cellStyle name="Normal 4 3 2 3 2 3 2 2 2 2 3 3" xfId="2363" xr:uid="{EAE2AFE8-8834-4633-AC34-06C6AEA8838F}"/>
    <cellStyle name="Normal 4 3 2 3 2 3 2 2 2 2 3 3 2" xfId="2364" xr:uid="{22972075-966F-40CA-B473-D58E32D1D9B3}"/>
    <cellStyle name="Normal 4 3 2 3 2 3 2 2 2 2 3 4" xfId="2365" xr:uid="{3B73F0DA-7A02-4E83-B748-78EB352CA794}"/>
    <cellStyle name="Normal 4 3 2 3 2 3 2 2 2 2 3 4 2" xfId="2366" xr:uid="{65A353BC-B560-4154-81C7-1E62641497BF}"/>
    <cellStyle name="Normal 4 3 2 3 2 3 2 2 2 2 3 5" xfId="2367" xr:uid="{40246DFC-428B-42B1-A583-AB589618779F}"/>
    <cellStyle name="Normal 4 3 2 3 2 3 2 2 2 2 4" xfId="2368" xr:uid="{66A8C717-DCA6-4886-8ADF-A238B3317770}"/>
    <cellStyle name="Normal 4 3 2 3 2 3 2 2 2 2 4 2" xfId="2369" xr:uid="{84A4C73E-1B53-4C7F-88DE-AE4428154777}"/>
    <cellStyle name="Normal 4 3 2 3 2 3 2 2 2 2 4 2 2" xfId="2370" xr:uid="{5E25C162-FAD1-4E77-BA7F-822E78EF4F9A}"/>
    <cellStyle name="Normal 4 3 2 3 2 3 2 2 2 2 4 2 2 2" xfId="2371" xr:uid="{86CAE249-6A8D-4C64-A142-3F4B262995E6}"/>
    <cellStyle name="Normal 4 3 2 3 2 3 2 2 2 2 4 2 3" xfId="2372" xr:uid="{471D962B-56C0-4E08-B433-485C98CE0C7D}"/>
    <cellStyle name="Normal 4 3 2 3 2 3 2 2 2 2 4 2 3 2" xfId="2373" xr:uid="{382584FE-069F-4E79-8D3A-33F0F8B098D2}"/>
    <cellStyle name="Normal 4 3 2 3 2 3 2 2 2 2 4 2 4" xfId="2374" xr:uid="{E229D0EB-278D-4897-A201-A69AB8FD9D4A}"/>
    <cellStyle name="Normal 4 3 2 3 2 3 2 2 2 2 4 2 4 2" xfId="2375" xr:uid="{BCEC2A50-B622-46B9-AD9D-78C31998C8F7}"/>
    <cellStyle name="Normal 4 3 2 3 2 3 2 2 2 2 4 2 5" xfId="2376" xr:uid="{99381C1C-1AA8-4633-9BED-9F84485168F9}"/>
    <cellStyle name="Normal 4 3 2 3 2 3 2 2 2 2 4 3" xfId="2377" xr:uid="{3C33A91E-6711-477A-9D6F-CC1CE3234BBA}"/>
    <cellStyle name="Normal 4 3 2 3 2 3 2 2 2 2 5" xfId="2378" xr:uid="{D7E40034-3738-4D6D-B1DE-D1C957CC3CA3}"/>
    <cellStyle name="Normal 4 3 2 3 2 3 2 2 2 3" xfId="2379" xr:uid="{7FB62D8B-DF5B-4533-B397-68AB1E949AF9}"/>
    <cellStyle name="Normal 4 3 2 3 2 3 2 2 3" xfId="2380" xr:uid="{07FF2B08-BF12-46D3-93E2-24FD03772C10}"/>
    <cellStyle name="Normal 4 3 2 3 2 3 2 3" xfId="2381" xr:uid="{6ADE5F9F-9B29-40BC-8A8B-92B2420DB579}"/>
    <cellStyle name="Normal 4 3 2 3 2 3 3" xfId="2382" xr:uid="{80889AF8-A8E5-4A8A-929B-14ECAD1377A7}"/>
    <cellStyle name="Normal 4 3 2 3 2 4" xfId="2383" xr:uid="{3F572AE8-ACE5-4C97-9109-3D1335B88FE9}"/>
    <cellStyle name="Normal 4 3 2 3 3" xfId="2384" xr:uid="{1BC51CDD-5B5F-4D11-B20F-D5DDAF7DB9C4}"/>
    <cellStyle name="Normal 4 3 2 3 3 2" xfId="2385" xr:uid="{22D93914-95C9-4E9A-8E09-1FAEB5400542}"/>
    <cellStyle name="Normal 4 3 2 3 3 2 2" xfId="2386" xr:uid="{E91E4079-82F0-424C-AFB7-481C230372D5}"/>
    <cellStyle name="Normal 4 3 2 3 3 2 2 2" xfId="2387" xr:uid="{283B0C73-2C60-4673-A2C4-C64E3135A48B}"/>
    <cellStyle name="Normal 4 3 2 3 3 2 3" xfId="2388" xr:uid="{6A50D02E-1D68-4E23-88A9-098158C14A38}"/>
    <cellStyle name="Normal 4 3 2 3 3 3" xfId="2389" xr:uid="{881B7F3B-414E-425E-8CBF-49A8C4DB7843}"/>
    <cellStyle name="Normal 4 3 2 3 4" xfId="2390" xr:uid="{30198BC3-DCC7-4FF3-9048-A4C29F0E78CC}"/>
    <cellStyle name="Normal 4 3 2 4" xfId="2391" xr:uid="{79B1280D-261A-4C6A-9E2D-D680A5F639A0}"/>
    <cellStyle name="Normal 4 3 2 5" xfId="2268" xr:uid="{B6942409-5935-4972-85E3-D121DE6C56F4}"/>
    <cellStyle name="Normal 4 3 3" xfId="2392" xr:uid="{102F3DD1-7337-429B-8F48-072AA9E3B19A}"/>
    <cellStyle name="Normal 4 3 3 2" xfId="2393" xr:uid="{314E0F88-2BA8-41D6-8CD3-5F426FFF6529}"/>
    <cellStyle name="Normal 4 3 4" xfId="2394" xr:uid="{DEA98B6F-88C8-4382-93F7-368945FFB255}"/>
    <cellStyle name="Normal 4 3 5" xfId="2267" xr:uid="{3A539AB9-9ECB-47DE-8684-BA1BB1E88221}"/>
    <cellStyle name="Normal 4 4" xfId="1323" xr:uid="{6BAF1EC7-8EE1-4FE0-80A0-CC87DFCD4349}"/>
    <cellStyle name="Normal 4 4 2" xfId="1324" xr:uid="{D8F770E1-EB0A-433F-9D58-3D556A18B833}"/>
    <cellStyle name="Normal 4 4 2 2" xfId="2397" xr:uid="{6BCCF584-B97E-4AAF-97BF-A14E37B3474D}"/>
    <cellStyle name="Normal 4 4 2 2 2" xfId="2398" xr:uid="{CCBAC1A3-FB82-4BE2-87B5-17CAF68CABBD}"/>
    <cellStyle name="Normal 4 4 2 2 2 2" xfId="2399" xr:uid="{E72F5ABE-695B-4769-A290-6765AB756C8A}"/>
    <cellStyle name="Normal 4 4 2 2 3" xfId="2400" xr:uid="{2BF558BB-D0F3-40FE-B622-0411BCCAB2EF}"/>
    <cellStyle name="Normal 4 4 2 2 3 2" xfId="2401" xr:uid="{7E4ABAD3-7A31-42FB-BF2A-44064023A161}"/>
    <cellStyle name="Normal 4 4 2 2 3 2 2" xfId="2402" xr:uid="{4B30C89D-797F-4D98-BC77-56852CC06B11}"/>
    <cellStyle name="Normal 4 4 2 2 3 2 2 2" xfId="2403" xr:uid="{AAE09A29-73F2-4AE5-950B-DFCF56AC1BEA}"/>
    <cellStyle name="Normal 4 4 2 2 3 2 2 2 2" xfId="2404" xr:uid="{DAC8D6A6-6CEF-46C2-B13D-D8DD553392B6}"/>
    <cellStyle name="Normal 4 4 2 2 3 2 2 2 3" xfId="2405" xr:uid="{C104CFE5-D8DB-4102-9F59-92BA538B111B}"/>
    <cellStyle name="Normal 4 4 2 2 3 2 2 2 3 2" xfId="2406" xr:uid="{89307644-3D84-4342-A319-95692337D6EB}"/>
    <cellStyle name="Normal 4 4 2 2 3 2 2 3" xfId="2407" xr:uid="{4A2E3A1E-9C2D-4E8C-870F-515AC2EABB39}"/>
    <cellStyle name="Normal 4 4 2 2 3 2 3" xfId="2408" xr:uid="{C8C96822-1111-4F41-901C-78791F3D3B7A}"/>
    <cellStyle name="Normal 4 4 2 2 3 3" xfId="2409" xr:uid="{66D3EAF1-BE1F-44DB-991A-2BAC5BC7490F}"/>
    <cellStyle name="Normal 4 4 2 2 4" xfId="2410" xr:uid="{1F4BCB05-4E98-488F-81A7-2F963C8B0F5A}"/>
    <cellStyle name="Normal 4 4 2 3" xfId="2411" xr:uid="{22FAB394-AAA0-4865-8C51-C65BD1440E03}"/>
    <cellStyle name="Normal 4 4 2 3 2" xfId="2412" xr:uid="{C4D7E853-64E7-4F58-B980-E4599FCF76A2}"/>
    <cellStyle name="Normal 4 4 2 3 2 2" xfId="2413" xr:uid="{A69C9932-1445-47F2-90EF-0D9E258486E4}"/>
    <cellStyle name="Normal 4 4 2 3 2 2 2" xfId="2414" xr:uid="{B4AED941-CA70-4220-AAB9-7E0615E69FF1}"/>
    <cellStyle name="Normal 4 4 2 3 2 2 2 2" xfId="2415" xr:uid="{80E30896-07FA-400E-8FE8-167E1531519B}"/>
    <cellStyle name="Normal 4 4 2 3 2 2 2 2 2" xfId="2416" xr:uid="{CC9FFFDA-02C8-49F2-9BAB-2C62A1F1C350}"/>
    <cellStyle name="Normal 4 4 2 3 2 2 2 2 2 2" xfId="2417" xr:uid="{1FD7373B-AB05-4DB7-9E22-5024993C6D25}"/>
    <cellStyle name="Normal 4 4 2 3 2 2 2 2 2 2 2" xfId="2418" xr:uid="{8243A778-E8D5-4221-B7C2-89D3C4D4D380}"/>
    <cellStyle name="Normal 4 4 2 3 2 2 2 2 2 3" xfId="2419" xr:uid="{D4BA660F-E55C-4D13-B65C-5E1C7E90954B}"/>
    <cellStyle name="Normal 4 4 2 3 2 2 2 2 2 3 2" xfId="2420" xr:uid="{00C7589C-C24E-4ECA-86C2-B44CA7FAB082}"/>
    <cellStyle name="Normal 4 4 2 3 2 2 2 2 2 4" xfId="2421" xr:uid="{74FA95BB-201F-477D-8CEC-B9401B4CF2B7}"/>
    <cellStyle name="Normal 4 4 2 3 2 2 2 2 3" xfId="2422" xr:uid="{68B82588-54C7-4739-B855-DB3CFA23681E}"/>
    <cellStyle name="Normal 4 4 2 3 2 2 2 3" xfId="2423" xr:uid="{EF24478D-F4FC-4506-A9EA-ED8D99EABD5F}"/>
    <cellStyle name="Normal 4 4 2 3 2 2 2 3 2" xfId="2424" xr:uid="{43A1ABFF-1A67-4F8A-BDFA-4DACFA13CB0E}"/>
    <cellStyle name="Normal 4 4 2 3 2 2 2 4" xfId="2425" xr:uid="{4F78B101-86A4-425B-A532-742CDB5A27A5}"/>
    <cellStyle name="Normal 4 4 2 3 2 2 3" xfId="2426" xr:uid="{FA356CE7-A2CB-4B80-8814-29D90AEA7B9C}"/>
    <cellStyle name="Normal 4 4 2 3 2 3" xfId="2427" xr:uid="{229CA57C-0A9C-47A6-B666-0C23C0C8114E}"/>
    <cellStyle name="Normal 4 4 2 3 3" xfId="2428" xr:uid="{789D67B6-6513-4AEA-803B-62353CE5C58E}"/>
    <cellStyle name="Normal 4 4 2 4" xfId="2429" xr:uid="{50CCF5D5-A355-4895-ACB3-2C3404504DA0}"/>
    <cellStyle name="Normal 4 4 2 5" xfId="2396" xr:uid="{D6AADA7B-C320-41E1-8C7F-78DC20D75AF9}"/>
    <cellStyle name="Normal 4 4 3" xfId="2430" xr:uid="{30BD1D35-3A2D-4476-A94E-2ACD1C8896D0}"/>
    <cellStyle name="Normal 4 4 3 2" xfId="2431" xr:uid="{CC57A065-F154-42F7-8D54-269174D4F294}"/>
    <cellStyle name="Normal 4 4 3 2 2" xfId="2432" xr:uid="{089B62FC-76C2-482C-AC48-E258433AD556}"/>
    <cellStyle name="Normal 4 4 3 2 2 2" xfId="2433" xr:uid="{A0EF0D77-2D18-4574-AF51-70BB6C1645BB}"/>
    <cellStyle name="Normal 4 4 3 2 2 2 2" xfId="2434" xr:uid="{DB5292D6-1566-49BE-BAD4-06409AF32014}"/>
    <cellStyle name="Normal 4 4 3 2 2 2 2 2" xfId="2435" xr:uid="{14634227-BABB-405C-B443-D08AF5542369}"/>
    <cellStyle name="Normal 4 4 3 2 2 2 2 2 2" xfId="2436" xr:uid="{D4F4E947-A6D5-4BE0-95A7-18ABEC083BD3}"/>
    <cellStyle name="Normal 4 4 3 2 2 2 2 2 2 2" xfId="2437" xr:uid="{8488775A-9699-4F90-B129-B5381C50D325}"/>
    <cellStyle name="Normal 4 4 3 2 2 2 2 2 3" xfId="2438" xr:uid="{54A6160C-B842-4BEB-8F25-FAB630E72CB6}"/>
    <cellStyle name="Normal 4 4 3 2 2 2 2 3" xfId="2439" xr:uid="{18E283FA-0D03-4994-98AD-6CF12F43D44C}"/>
    <cellStyle name="Normal 4 4 3 2 2 2 3" xfId="2440" xr:uid="{F90A7E1B-2CF9-467E-A786-0023897DCC91}"/>
    <cellStyle name="Normal 4 4 3 2 2 3" xfId="2441" xr:uid="{30F2745A-062C-4912-9529-5FC774596E59}"/>
    <cellStyle name="Normal 4 4 3 2 3" xfId="2442" xr:uid="{AF9E2C56-B0AA-4CC4-8D6E-D0571AD0B076}"/>
    <cellStyle name="Normal 4 4 3 3" xfId="2443" xr:uid="{A75DF682-EA55-48E2-9130-41A9235B3F8D}"/>
    <cellStyle name="Normal 4 4 3 3 2" xfId="2444" xr:uid="{B5ACFCAB-2B45-4984-A70C-802D4F4F592B}"/>
    <cellStyle name="Normal 4 4 3 4" xfId="2445" xr:uid="{CE95DB54-602D-49C7-9694-66BBA74D22C4}"/>
    <cellStyle name="Normal 4 4 3 4 2" xfId="2446" xr:uid="{9EC4038F-7AB6-4AEE-9F85-ABCA383BAB26}"/>
    <cellStyle name="Normal 4 4 3 4 2 2" xfId="2447" xr:uid="{F0EB7510-2403-4BDB-AA1D-3C80EAF0D1C9}"/>
    <cellStyle name="Normal 4 4 3 4 2 2 2" xfId="2448" xr:uid="{993408D4-65AC-4062-8146-FA209CE2168F}"/>
    <cellStyle name="Normal 4 4 3 4 2 2 2 2" xfId="2449" xr:uid="{55BA91D7-B153-4817-83CA-6D2EC6B2D846}"/>
    <cellStyle name="Normal 4 4 3 4 2 2 2 2 2" xfId="2450" xr:uid="{64682ACA-5380-4580-BA5D-1019BB6AC6C7}"/>
    <cellStyle name="Normal 4 4 3 4 2 2 2 2 3" xfId="2451" xr:uid="{714ED4DB-DC6B-42D5-920D-4BC9FC2A1FFD}"/>
    <cellStyle name="Normal 4 4 3 4 2 2 2 2 3 2" xfId="2452" xr:uid="{92B989EE-713E-4622-BA98-74B9ADF78FD6}"/>
    <cellStyle name="Normal 4 4 3 4 2 2 2 3" xfId="2453" xr:uid="{C335E751-0448-4A7C-BF52-CA06451D40EB}"/>
    <cellStyle name="Normal 4 4 3 4 2 2 3" xfId="2454" xr:uid="{F0783637-3BBC-4377-BC97-301267D3ADC5}"/>
    <cellStyle name="Normal 4 4 3 4 2 2 3 2" xfId="2455" xr:uid="{9472E3FD-49F1-4187-A244-6D47E95ABA2A}"/>
    <cellStyle name="Normal 4 4 3 4 2 2 3 2 2" xfId="2456" xr:uid="{479081EA-3485-4800-ACF4-0C01001C24BD}"/>
    <cellStyle name="Normal 4 4 3 4 2 2 3 2 3" xfId="2457" xr:uid="{1323A634-0A6D-484A-B9AC-D74FA5B86CE7}"/>
    <cellStyle name="Normal 4 4 3 4 2 2 3 3" xfId="2458" xr:uid="{0D0C51FE-5591-4FF2-9B39-B491058AB57B}"/>
    <cellStyle name="Normal 4 4 3 4 2 2 3 4" xfId="2459" xr:uid="{E704C632-D0E7-49C4-BC01-147181BCD18A}"/>
    <cellStyle name="Normal 4 4 3 4 2 2 4" xfId="2460" xr:uid="{D972A8E2-A389-4D6C-8685-17FF83F57FC9}"/>
    <cellStyle name="Normal 4 4 3 4 2 3" xfId="2461" xr:uid="{86CD8918-4A57-40E9-AEB5-F790D4A1CF01}"/>
    <cellStyle name="Normal 4 4 3 4 3" xfId="2462" xr:uid="{16483CFC-713E-4EE5-8F29-0B8BE781668B}"/>
    <cellStyle name="Normal 4 4 3 5" xfId="2463" xr:uid="{A65EDF69-75E1-4BF5-A723-4F0C1FB5B369}"/>
    <cellStyle name="Normal 4 4 4" xfId="2464" xr:uid="{CBE7A171-AD11-4CB8-BB6E-0F06B6C3951B}"/>
    <cellStyle name="Normal 4 4 5" xfId="2395" xr:uid="{4D3273B9-EA83-4F1C-ACF3-07CDF34357C7}"/>
    <cellStyle name="Normal 4 5" xfId="1325" xr:uid="{100236D1-3BED-4359-B2D7-B62D0FCF1066}"/>
    <cellStyle name="Normal 4 5 2" xfId="1326" xr:uid="{93066651-9B9E-4BD5-B98D-42C1867EB6F4}"/>
    <cellStyle name="Normal 4 5 2 2" xfId="2466" xr:uid="{979C8FC3-0872-4C54-853D-7791368A4116}"/>
    <cellStyle name="Normal 4 5 3" xfId="2467" xr:uid="{3A73B651-5D78-4431-8919-E81D06407C27}"/>
    <cellStyle name="Normal 4 5 4" xfId="2465" xr:uid="{9F62C7D4-DAC1-4BF8-A2DF-171823BBAB1F}"/>
    <cellStyle name="Normal 4 6" xfId="1327" xr:uid="{16A14ADB-3436-48E5-8DF5-11C55D0EEBD8}"/>
    <cellStyle name="Normal 4 6 2" xfId="1328" xr:uid="{40D1707A-5F51-4361-8018-926EACEDF8BA}"/>
    <cellStyle name="Normal 4 6 3" xfId="2468" xr:uid="{C8D8AE12-D83C-4933-8663-91754B037D28}"/>
    <cellStyle name="Normal 4 7" xfId="1329" xr:uid="{6FC34DC0-3186-45B3-973E-9DC972EAA43D}"/>
    <cellStyle name="Normal 4 7 2" xfId="1330" xr:uid="{0D134D59-3038-47BC-97B6-ED1C11BC15B9}"/>
    <cellStyle name="Normal 4 8" xfId="1331" xr:uid="{DF1109BE-863C-4178-AD77-48BE7EE57779}"/>
    <cellStyle name="Normal 4 8 2" xfId="1332" xr:uid="{ED52142C-81C3-4FFA-9212-7000570C0E65}"/>
    <cellStyle name="Normal 4 9" xfId="1333" xr:uid="{8A78D4DC-1015-44C7-B710-B127113DEDC5}"/>
    <cellStyle name="Normal 4 9 2" xfId="1334" xr:uid="{0698D036-265B-41CE-A6FB-5E427D59BD14}"/>
    <cellStyle name="Normal 40" xfId="1335" xr:uid="{88CD9054-7C0F-4FEB-AFD2-BE87E3B2BA30}"/>
    <cellStyle name="Normal 40 2" xfId="1336" xr:uid="{E00B278A-8372-4564-A762-D90904EDDB4B}"/>
    <cellStyle name="Normal 41" xfId="1337" xr:uid="{1FF91F37-8B52-47CF-A51A-9BC7DDFCF8C2}"/>
    <cellStyle name="Normal 41 2" xfId="1338" xr:uid="{2636B9E5-6FAE-42E4-94F5-6B06323E1C90}"/>
    <cellStyle name="Normal 42" xfId="1339" xr:uid="{BDBEBB25-CCDF-40F0-A76E-9AA3E4E2114B}"/>
    <cellStyle name="Normal 42 2" xfId="1340" xr:uid="{8ACF88CA-57A7-4130-8732-60C0B5B98516}"/>
    <cellStyle name="Normal 43" xfId="1341" xr:uid="{6B21F6F4-AE3C-4EF6-BC25-CACF133E65BA}"/>
    <cellStyle name="Normal 43 2" xfId="1342" xr:uid="{3E462B17-183F-4614-92CD-350A48E6B4AB}"/>
    <cellStyle name="Normal 44" xfId="1343" xr:uid="{05B65BCB-DD75-4281-A7BA-E5A1B6E0489C}"/>
    <cellStyle name="Normal 44 2" xfId="1344" xr:uid="{8319614F-5304-47B7-B75C-9D308861D8C7}"/>
    <cellStyle name="Normal 45" xfId="1345" xr:uid="{7FE8A034-D152-4063-807C-67CA2C1C6336}"/>
    <cellStyle name="Normal 45 2" xfId="1346" xr:uid="{F03452A6-48BB-4F8D-8354-55E72ED611A5}"/>
    <cellStyle name="Normal 46" xfId="1347" xr:uid="{AF5A1B0C-AB8E-46AC-A4E6-C1E4FE220FBB}"/>
    <cellStyle name="Normal 46 2" xfId="1348" xr:uid="{05E88652-FE0B-4FA2-95AC-772BE660F0C5}"/>
    <cellStyle name="Normal 47" xfId="1349" xr:uid="{2FB0B591-96B4-45B5-AAFB-F3D2D035CA6D}"/>
    <cellStyle name="Normal 48" xfId="1350" xr:uid="{14342918-C6BA-451F-B420-BD38115819E3}"/>
    <cellStyle name="Normal 49" xfId="1351" xr:uid="{899BD3BA-9079-4A76-929E-AB1E1DE9F49E}"/>
    <cellStyle name="Normal 5" xfId="1352" xr:uid="{280B9931-14BF-40EA-969E-AB22AB6B306F}"/>
    <cellStyle name="Normal 5 10" xfId="1353" xr:uid="{EAF55CC1-EB59-417C-9869-3AF8E380883A}"/>
    <cellStyle name="Normal 5 10 2" xfId="1354" xr:uid="{323EC559-E184-4AAE-B124-398D3D4F01AC}"/>
    <cellStyle name="Normal 5 11" xfId="1355" xr:uid="{78000A3B-D726-4717-B6A3-E3DB0AC7AA74}"/>
    <cellStyle name="Normal 5 11 2" xfId="1356" xr:uid="{8D2FEF2F-DE8F-4961-B3CC-9396BE029D0E}"/>
    <cellStyle name="Normal 5 12" xfId="1357" xr:uid="{623269BC-A87C-4A6C-AF5F-64CA25967FF3}"/>
    <cellStyle name="Normal 5 13" xfId="1358" xr:uid="{D7FD5A09-4156-4E54-B76C-571CA6949A69}"/>
    <cellStyle name="Normal 5 14" xfId="2469" xr:uid="{B0B7EAED-8461-4FCF-ACA7-CDA4EC11FF64}"/>
    <cellStyle name="Normal 5 2" xfId="1359" xr:uid="{CEB18B92-F245-4E46-AC59-E8D16B101369}"/>
    <cellStyle name="Normal 5 2 2" xfId="1360" xr:uid="{DA940FDB-E172-4722-B6C9-9891F28E84D5}"/>
    <cellStyle name="Normal 5 2 2 2" xfId="2471" xr:uid="{FE321A3E-A56C-4066-B227-DF77DE9712BB}"/>
    <cellStyle name="Normal 5 2 3" xfId="2470" xr:uid="{5E6BA93D-9DCA-43A9-BD20-BF396DB1C5C4}"/>
    <cellStyle name="Normal 5 3" xfId="1361" xr:uid="{73B99307-3A1F-4484-AED0-7DE255596444}"/>
    <cellStyle name="Normal 5 3 2" xfId="1362" xr:uid="{64203793-9EC7-4304-9894-BE1618AEAE28}"/>
    <cellStyle name="Normal 5 3 2 2" xfId="2473" xr:uid="{BCB2D4E5-1DBD-4287-8D33-80D5E96B4CE1}"/>
    <cellStyle name="Normal 5 3 3" xfId="2472" xr:uid="{9685E60E-79DB-4B88-8676-72536A18B1A0}"/>
    <cellStyle name="Normal 5 4" xfId="1363" xr:uid="{92F1C2DD-7767-4C5E-9E7F-C7B9F524ECF7}"/>
    <cellStyle name="Normal 5 4 2" xfId="1364" xr:uid="{958C9338-D845-4F66-815E-FEAFDAD89825}"/>
    <cellStyle name="Normal 5 5" xfId="1365" xr:uid="{C62E288C-4C27-4B79-96D1-46CF370091DB}"/>
    <cellStyle name="Normal 5 5 2" xfId="1366" xr:uid="{73A115D8-AEDA-4618-8933-E6CF61A2AFFB}"/>
    <cellStyle name="Normal 5 6" xfId="1367" xr:uid="{70C8EDB0-C5BE-421C-B454-FECA34FAE080}"/>
    <cellStyle name="Normal 5 6 2" xfId="1368" xr:uid="{04500D27-D7FC-474C-AA45-A6F5D670A9D9}"/>
    <cellStyle name="Normal 5 7" xfId="1369" xr:uid="{EC35BE7A-974B-4BC9-9B4E-617BD26AAAA0}"/>
    <cellStyle name="Normal 5 7 2" xfId="1370" xr:uid="{55DF9BBC-0D87-4319-817F-D7C867C9EB74}"/>
    <cellStyle name="Normal 5 8" xfId="1371" xr:uid="{9E32FEA8-4CF0-4BE0-87DC-4049AD0F72A8}"/>
    <cellStyle name="Normal 5 8 2" xfId="1372" xr:uid="{06B00527-A875-4924-B0CA-FBA37C711E87}"/>
    <cellStyle name="Normal 5 9" xfId="1373" xr:uid="{C325FAC8-6363-417C-B46A-CC47C895D28D}"/>
    <cellStyle name="Normal 5 9 2" xfId="1374" xr:uid="{0DC13EC5-90A1-4658-9890-8744E09CE6F4}"/>
    <cellStyle name="Normal 5_20130128_ITS on reporting_Annex I_CA" xfId="3215" xr:uid="{CA45ED5E-AF5A-4329-B0A9-80531EA91508}"/>
    <cellStyle name="Normal 50" xfId="1375" xr:uid="{3A2ED8C3-7823-418B-819D-8BAACA901F5F}"/>
    <cellStyle name="Normal 51" xfId="1376" xr:uid="{6BE11A22-9F83-4EB6-A3C5-E9CC8328FE23}"/>
    <cellStyle name="Normal 52" xfId="1377" xr:uid="{6418C72F-F093-4477-A79B-5175287D5679}"/>
    <cellStyle name="Normal 53" xfId="1378" xr:uid="{B7ADE133-7901-413A-9DD0-E23591CF4AC5}"/>
    <cellStyle name="Normal 54" xfId="1379" xr:uid="{15EC9A9D-D694-4C29-9C81-CC9980D3DE42}"/>
    <cellStyle name="Normal 55" xfId="1380" xr:uid="{65617F6C-7651-4C68-9562-E77F6642019C}"/>
    <cellStyle name="Normal 56" xfId="1381" xr:uid="{C51D06C7-90E0-4DDF-87AA-5FD8F640318E}"/>
    <cellStyle name="Normal 57" xfId="1382" xr:uid="{1CCAF214-6E98-4D03-A95D-EE6679CDF516}"/>
    <cellStyle name="Normal 58" xfId="1383" xr:uid="{648FEA0C-500E-4B09-85CB-3195EE3D8433}"/>
    <cellStyle name="Normal 59" xfId="1384" xr:uid="{AB6EDBC1-79EC-4283-BA57-70F6002C8481}"/>
    <cellStyle name="Normal 6" xfId="1385" xr:uid="{1A29DAB5-CC54-4B45-9525-BE83A48221BD}"/>
    <cellStyle name="Normal 6 10" xfId="3216" xr:uid="{B77CDDB8-F449-432A-A7D7-933D9EF41451}"/>
    <cellStyle name="Normal 6 2" xfId="1386" xr:uid="{7F2BBA44-AC74-41E2-8DE8-F8F9042FE65B}"/>
    <cellStyle name="Normal 6 2 2" xfId="2475" xr:uid="{874B0E1C-45D5-4855-955D-8FF9E59EC345}"/>
    <cellStyle name="Normal 6 2 3" xfId="2476" xr:uid="{3B767B2D-328C-42CA-A9B0-5E30F74696C5}"/>
    <cellStyle name="Normal 6 2 4" xfId="2474" xr:uid="{75DBAB14-CF87-4092-9812-1D912CB1047E}"/>
    <cellStyle name="Normal 6 3" xfId="1387" xr:uid="{9B6537EA-AB82-465B-8DBB-89D7E80FBFBD}"/>
    <cellStyle name="Normal 6 3 2" xfId="2477" xr:uid="{452F5844-8322-4387-9C07-C027A752294B}"/>
    <cellStyle name="Normal 6 3 3" xfId="2478" xr:uid="{186EE19B-E4F8-48F0-A5E5-FADB372C32A9}"/>
    <cellStyle name="Normal 6 4" xfId="1388" xr:uid="{3341BEE7-B55E-4DDA-A6D5-77588EAAB467}"/>
    <cellStyle name="Normal 6 4 2" xfId="2479" xr:uid="{DF527E94-602A-4F83-BE71-2DE1CFC35171}"/>
    <cellStyle name="Normal 6 5" xfId="1389" xr:uid="{EFAFBAEF-F2FA-4742-9A6A-19F13B352C67}"/>
    <cellStyle name="Normal 6 5 2" xfId="1390" xr:uid="{DCBB4900-10E4-4214-8CB3-9C4720DD747E}"/>
    <cellStyle name="Normal 6 6" xfId="1391" xr:uid="{207DE1A1-2DE6-4722-B124-34AD7FA05180}"/>
    <cellStyle name="Normal 6 6 2" xfId="1392" xr:uid="{4C378FD4-A607-472C-997A-C25814420D26}"/>
    <cellStyle name="Normal 6 7" xfId="1393" xr:uid="{566C4A7F-F0F4-4791-8413-F133FEB776E6}"/>
    <cellStyle name="Normal 6 7 2" xfId="1394" xr:uid="{5F2DFABC-62BB-459F-B5EB-F0F0A13F0F47}"/>
    <cellStyle name="Normal 6 8" xfId="1395" xr:uid="{F0D468C2-EADA-48EB-B0AE-2DAFB3306C78}"/>
    <cellStyle name="Normal 6 9" xfId="1396" xr:uid="{36455353-346D-4D80-B2B8-DB99D26E95D3}"/>
    <cellStyle name="Normal 60" xfId="1397" xr:uid="{BB9E47C0-44FA-4206-93C2-96D858F0FE30}"/>
    <cellStyle name="Normal 61" xfId="1398" xr:uid="{5CBE27B1-1B8C-4EC3-9B27-641FA2A5F91B}"/>
    <cellStyle name="Normal 62" xfId="1399" xr:uid="{77DB7702-7016-4D23-A034-F8BAAC73B0FA}"/>
    <cellStyle name="Normal 63" xfId="1400" xr:uid="{6ED1A6B7-F006-4A1A-824D-BB9C65591160}"/>
    <cellStyle name="Normal 64" xfId="1401" xr:uid="{8BF6C435-511A-4003-A623-84618ADC7768}"/>
    <cellStyle name="Normal 65" xfId="1402" xr:uid="{4F37F5A2-9336-4B32-9F2A-3D86FC665E62}"/>
    <cellStyle name="Normal 66" xfId="1403" xr:uid="{B1743FFD-B95B-4336-83F0-CE575D120B42}"/>
    <cellStyle name="Normal 67" xfId="1404" xr:uid="{3B417B13-6C3C-47C8-8362-D165BF458554}"/>
    <cellStyle name="Normal 68" xfId="1405" xr:uid="{0241B9C8-7CA0-4762-83A0-96FC12CFC6ED}"/>
    <cellStyle name="Normal 69" xfId="1406" xr:uid="{6FBDF3C2-B7D1-4C4F-9A6E-9A1389E8EABF}"/>
    <cellStyle name="Normal 7" xfId="1407" xr:uid="{CF26BB84-998D-4551-AF47-58342445CA01}"/>
    <cellStyle name="Normal 7 2" xfId="1408" xr:uid="{4C24DB6A-3028-4E59-8423-3B94151A3433}"/>
    <cellStyle name="Normal 7 2 2" xfId="2481" xr:uid="{BAEC1C9C-4500-4E9F-A7FE-8D3C0B0EF721}"/>
    <cellStyle name="Normal 7 2 2 2" xfId="2482" xr:uid="{48A80C1B-0FB6-49EF-9C10-64D7E3F45CB4}"/>
    <cellStyle name="Normal 7 2 2 2 2" xfId="2483" xr:uid="{68F25C3D-5A3D-4AC2-B391-F2539CB067C7}"/>
    <cellStyle name="Normal 7 2 2 3" xfId="2484" xr:uid="{3F1DFCC4-E66C-414D-863B-04C453DA77CC}"/>
    <cellStyle name="Normal 7 2 2 3 2" xfId="2485" xr:uid="{5E1BC5D2-189E-4A17-879F-5642AF848CB9}"/>
    <cellStyle name="Normal 7 2 2 3 2 2" xfId="2486" xr:uid="{5D44B667-3556-4D2B-B005-0F3CEBC70413}"/>
    <cellStyle name="Normal 7 2 2 3 2 2 3" xfId="2487" xr:uid="{3B32C53C-4652-4F3A-8DB4-BD3617571746}"/>
    <cellStyle name="Normal 7 2 2 3 2 2 3 2" xfId="2488" xr:uid="{599BB1FB-3AC3-4329-9385-822A3534A415}"/>
    <cellStyle name="Normal 7 2 2 3 2 2 3 2 2" xfId="2489" xr:uid="{C0178831-5DD9-42DE-B1AE-C1E704EFD5CC}"/>
    <cellStyle name="Normal 7 2 2 3 2 4" xfId="2490" xr:uid="{3403138A-575C-454A-BEB9-18A6248FB19F}"/>
    <cellStyle name="Normal 7 2 2 3 2 4 2" xfId="2491" xr:uid="{A8D6A562-BD59-45EB-83F3-D41A341CC34E}"/>
    <cellStyle name="Normal 7 2 2 3 2 4 2 2" xfId="2492" xr:uid="{360F9EF8-A3DA-49B6-AA74-6D791FD6CA09}"/>
    <cellStyle name="Normal 7 2 2 3 2 4 2 2 2" xfId="2493" xr:uid="{899A85B8-F677-417B-A136-DD2E37C34041}"/>
    <cellStyle name="Normal 7 2 2 3 2 4 2 2 2 2" xfId="2494" xr:uid="{13712F54-82CF-44DC-AC04-20E3D9AC4E7F}"/>
    <cellStyle name="Normal 7 2 2 3 2 4 2 2 2 2 2" xfId="2495" xr:uid="{0AD76312-C972-4C5F-A3BA-7A8C240DA2C5}"/>
    <cellStyle name="Normal 7 2 2 3 3" xfId="2496" xr:uid="{3B638BE6-F6C9-4D74-9E4A-603A1E60D6DE}"/>
    <cellStyle name="Normal 7 2 2 4" xfId="2497" xr:uid="{88A7CA33-8AC5-40BF-B134-CCF2305AF75E}"/>
    <cellStyle name="Normal 7 2 3" xfId="2498" xr:uid="{7BA909CE-2A26-45AD-A15B-0FA3DB847D72}"/>
    <cellStyle name="Normal 7 2 3 2" xfId="2499" xr:uid="{F45A183B-81D4-42BA-A2A5-6F4E2A74E615}"/>
    <cellStyle name="Normal 7 2 3 2 2" xfId="2500" xr:uid="{D37F3987-05F3-4CB3-8AE2-750E6034C04A}"/>
    <cellStyle name="Normal 7 2 3 3" xfId="2501" xr:uid="{C95D45ED-1391-452A-85C9-C84A7ED50741}"/>
    <cellStyle name="Normal 7 2 3 3 2" xfId="2502" xr:uid="{A9275C80-0FA5-4D2B-8BFC-A5EF008AA736}"/>
    <cellStyle name="Normal 7 2 3 4" xfId="2503" xr:uid="{E0CE2635-6F09-43B4-955E-E645F3E35971}"/>
    <cellStyle name="Normal 7 2 3 4 2" xfId="2504" xr:uid="{EF0C17B9-64C1-44C0-9C90-C622074D852E}"/>
    <cellStyle name="Normal 7 2 3 4 2 2" xfId="2505" xr:uid="{958C049B-73BC-43BA-916C-7868064F6DAC}"/>
    <cellStyle name="Normal 7 2 3 4 2 3" xfId="2506" xr:uid="{8C3DB251-7A56-4B0B-8E5E-BCE63CECEB5E}"/>
    <cellStyle name="Normal 7 2 3 4 2 3 2" xfId="2507" xr:uid="{88B2E222-A40A-4C7D-BD85-BE4D33B24517}"/>
    <cellStyle name="Normal 7 2 3 4 2 3 2 2" xfId="2508" xr:uid="{C3925651-96A3-41F6-876B-60007B069002}"/>
    <cellStyle name="Normal 7 2 3 4 2 3 2 2 2" xfId="2509" xr:uid="{60EA04B1-182D-41AE-BDE7-F76042C1E291}"/>
    <cellStyle name="Normal 7 2 3 4 2 3 2 2 2 2" xfId="2510" xr:uid="{E24F7A58-A2C4-4FD2-87AF-24CB19D19402}"/>
    <cellStyle name="Normal 7 2 3 4 2 3 2 2 3" xfId="2511" xr:uid="{6331C707-ADE7-48FC-BB1E-98C79C189B8C}"/>
    <cellStyle name="Normal 7 2 3 4 2 3 2 2 3 2" xfId="2512" xr:uid="{510F1F64-630A-44C8-8F33-D4D1338BDCC3}"/>
    <cellStyle name="Normal 7 2 3 4 3" xfId="2513" xr:uid="{0DE46291-361E-4F3C-8AD0-3016A20EAA2D}"/>
    <cellStyle name="Normal 7 2 3 5" xfId="2514" xr:uid="{75375759-1382-40B1-A792-202A4E7A20AD}"/>
    <cellStyle name="Normal 7 2 4" xfId="2515" xr:uid="{C420C64D-721D-472D-8420-BA64C1FA422D}"/>
    <cellStyle name="Normal 7 2 5" xfId="2516" xr:uid="{CDF51782-C88C-40FF-A0A1-81E6FEFD77F2}"/>
    <cellStyle name="Normal 7 2 6" xfId="2480" xr:uid="{0810ACAB-2371-42E4-9022-86948E58CA9C}"/>
    <cellStyle name="Normal 7 3" xfId="1409" xr:uid="{31B660CA-B681-47C3-B001-A82BE99F0299}"/>
    <cellStyle name="Normal 7 3 2" xfId="2518" xr:uid="{3DCDA41E-F343-4AA8-9B2C-7440F31CE7E6}"/>
    <cellStyle name="Normal 7 3 3" xfId="2517" xr:uid="{F7791288-06E5-4633-A12A-452A0AA9F0B2}"/>
    <cellStyle name="Normal 7 4" xfId="1410" xr:uid="{AEF97D29-33F5-4A4F-8303-74BF186AD3A0}"/>
    <cellStyle name="Normal 7 4 2" xfId="2520" xr:uid="{BE74A352-7C35-4059-8B47-AAE4D5F3321A}"/>
    <cellStyle name="Normal 7 4 2 2" xfId="2521" xr:uid="{B63246E4-E1A0-4E17-83C4-79C88918E9F4}"/>
    <cellStyle name="Normal 7 4 2 2 2" xfId="2522" xr:uid="{CD0368AA-850D-443B-B1E5-0DD3A6D95157}"/>
    <cellStyle name="Normal 7 4 2 3" xfId="2523" xr:uid="{6AC6EE3D-8593-4734-8C8D-EF1801C9A9FE}"/>
    <cellStyle name="Normal 7 4 2 3 2" xfId="2524" xr:uid="{336915C5-A36F-43A3-B252-5AAA2BDF99E7}"/>
    <cellStyle name="Normal 7 4 2 3 2 2" xfId="2525" xr:uid="{FBCA99D7-BC49-49FD-A368-3C8B6031ED02}"/>
    <cellStyle name="Normal 7 4 2 3 2 2 3" xfId="2526" xr:uid="{BA405593-6FF2-448F-9C4B-3A1C8A30708A}"/>
    <cellStyle name="Normal 7 4 2 3 2 2 3 2" xfId="2527" xr:uid="{9D38D285-9857-4776-98E2-9A6E9F85DF64}"/>
    <cellStyle name="Normal 7 4 2 3 2 2 3 2 2" xfId="2528" xr:uid="{3206C7CA-73AC-407D-9668-CAAD519D0CC0}"/>
    <cellStyle name="Normal 7 4 2 3 3" xfId="2529" xr:uid="{7C80972A-69FC-4D52-B7C7-02CC313A6BA7}"/>
    <cellStyle name="Normal 7 4 2 4" xfId="2530" xr:uid="{052AB4F3-5712-49C2-A929-635C5291A562}"/>
    <cellStyle name="Normal 7 4 2 4 2" xfId="2531" xr:uid="{C1FCAB0F-13F3-4F3D-824B-0E01A1D21CD7}"/>
    <cellStyle name="Normal 7 4 2 5" xfId="2532" xr:uid="{1FA467CD-559F-4EA8-90AE-A63AE7F45471}"/>
    <cellStyle name="Normal 7 4 2 5 2" xfId="2533" xr:uid="{C522FB90-16AE-42DE-8028-F8059031AEAA}"/>
    <cellStyle name="Normal 7 4 2 5 2 2" xfId="2534" xr:uid="{CDFBF2E8-08E2-48C0-96F0-7E883214009E}"/>
    <cellStyle name="Normal 7 4 2 5 2 3" xfId="2535" xr:uid="{82D4C7C2-935D-4F71-B4BE-DBC45DEB6954}"/>
    <cellStyle name="Normal 7 4 2 5 2 3 2" xfId="2536" xr:uid="{69A499D1-A8F8-4380-965B-8BAEF0FBCC9A}"/>
    <cellStyle name="Normal 7 4 2 5 2 3 2 2" xfId="2537" xr:uid="{A51E3E8A-C8DD-460E-9B6A-7D5BFAFA4615}"/>
    <cellStyle name="Normal 7 4 2 5 2 3 2 2 2" xfId="2538" xr:uid="{075FC57B-FF5F-417E-8607-040BB87C13C2}"/>
    <cellStyle name="Normal 7 4 2 5 2 3 2 3" xfId="2539" xr:uid="{3E1ED512-ADD3-4740-938E-235C5EB03ECE}"/>
    <cellStyle name="Normal 7 4 2 5 2 3 2 3 2" xfId="2540" xr:uid="{70DF0BBA-3FB5-4424-8DF6-43E7069A62CE}"/>
    <cellStyle name="Normal 7 4 2 5 2 3 2 3 2 2" xfId="2541" xr:uid="{67854C9A-F3C3-461F-9EC0-ED98F9ABC505}"/>
    <cellStyle name="Normal 7 4 2 5 2 3 2 3 2 2 2" xfId="2542" xr:uid="{9EC3A5B2-5750-4F14-BD78-57601004F704}"/>
    <cellStyle name="Normal 7 4 2 5 3" xfId="2543" xr:uid="{CAA45677-6165-4C48-BE28-ACF076E4FC98}"/>
    <cellStyle name="Normal 7 4 2 6" xfId="2544" xr:uid="{A54E909A-60A8-4DE1-9E8A-BBCE090E8B6D}"/>
    <cellStyle name="Normal 7 4 3" xfId="2545" xr:uid="{9267018C-AFC7-4F7F-856E-06BF825D6F7E}"/>
    <cellStyle name="Normal 7 4 3 2" xfId="2546" xr:uid="{D3A85029-2E24-4274-BAF3-C02AF117B3F9}"/>
    <cellStyle name="Normal 7 4 3 2 2" xfId="2547" xr:uid="{1AD75262-0F41-44B3-BF66-01F17E131DBD}"/>
    <cellStyle name="Normal 7 4 3 3" xfId="2548" xr:uid="{B7F05AFC-BF52-4942-A9C8-CF18A2915C5A}"/>
    <cellStyle name="Normal 7 4 3 3 2" xfId="2549" xr:uid="{34A8EA47-2D02-4563-A269-8DF554A2ADD3}"/>
    <cellStyle name="Normal 7 4 3 3 2 2" xfId="2550" xr:uid="{79D26B97-2138-44CD-8CF2-FC9039C860D4}"/>
    <cellStyle name="Normal 7 4 3 3 2 2 2" xfId="2551" xr:uid="{1AC04A4E-8CB6-401A-8AC0-259638881E53}"/>
    <cellStyle name="Normal 7 4 3 3 2 2 2 2" xfId="2552" xr:uid="{72E1B32B-2ACA-40E8-ADDA-1756F2C873BB}"/>
    <cellStyle name="Normal 7 4 3 3 2 2 3" xfId="2553" xr:uid="{DBA8FA21-8565-4DA3-9BE1-1D19C56FE332}"/>
    <cellStyle name="Normal 7 4 3 3 2 3" xfId="2554" xr:uid="{9CBE74A6-38B9-4950-87DD-84EC30F14C07}"/>
    <cellStyle name="Normal 7 4 3 3 3" xfId="2555" xr:uid="{CB0C3A60-20C4-4DAB-A6D5-E4AA518AC5D4}"/>
    <cellStyle name="Normal 7 4 3 4" xfId="2556" xr:uid="{05A2D0CA-06CD-4252-8573-3CE5700D231D}"/>
    <cellStyle name="Normal 7 4 4" xfId="2557" xr:uid="{7B86D7CD-88FE-48A5-874C-B4F96B4035B5}"/>
    <cellStyle name="Normal 7 4 5" xfId="2519" xr:uid="{EEFCEA60-0078-4C1A-B161-D6B6B57CAA26}"/>
    <cellStyle name="Normal 7 5" xfId="1411" xr:uid="{5ADC68D6-84E0-4C6E-8B4C-44114C491151}"/>
    <cellStyle name="Normal 7 5 2" xfId="2558" xr:uid="{C5316CEE-B2F1-4B04-8E28-A0E8B12E4AFC}"/>
    <cellStyle name="Normal 7 5 3" xfId="2559" xr:uid="{8741C213-591A-408B-9E79-97AB93F28D73}"/>
    <cellStyle name="Normal 7 6" xfId="2560" xr:uid="{E8DB3BD8-61D7-460D-9B62-D738521A352C}"/>
    <cellStyle name="Normal 7 7" xfId="2561" xr:uid="{0511A7C3-7440-4E61-93CC-E6FC343EE48B}"/>
    <cellStyle name="Normal 7 8" xfId="2562" xr:uid="{2061C936-C129-4316-872F-FB7706EACDE7}"/>
    <cellStyle name="Normal 70" xfId="1412" xr:uid="{284D4982-A296-4B1F-ADA1-E6C906658134}"/>
    <cellStyle name="Normal 70 2" xfId="1413" xr:uid="{C9687275-F65A-4DE8-BE16-7D18D137DCE1}"/>
    <cellStyle name="Normal 71" xfId="1414" xr:uid="{AD663A99-D7D0-4220-B64F-43BECC3AA9D5}"/>
    <cellStyle name="Normal 71 2" xfId="1415" xr:uid="{58E18136-C7BE-410B-8659-1EB605A31072}"/>
    <cellStyle name="Normal 72" xfId="1416" xr:uid="{F07BF2A5-4722-4D9A-A2D0-28BA8B2F8AA7}"/>
    <cellStyle name="Normal 72 2" xfId="1417" xr:uid="{1CBBE419-8E96-4EDC-9286-8797D5E8622A}"/>
    <cellStyle name="Normal 73" xfId="1418" xr:uid="{DA56E8F9-C251-4338-B2BD-8169AB3F1A35}"/>
    <cellStyle name="Normal 73 2" xfId="1419" xr:uid="{D8138E3B-7AC6-4969-BB34-AE64CA438640}"/>
    <cellStyle name="Normal 74" xfId="1420" xr:uid="{D4910C5B-685F-4B69-9F78-FF2B93D125B2}"/>
    <cellStyle name="Normal 74 2" xfId="1421" xr:uid="{248D8E0A-956B-498E-99FA-F309FABB22E6}"/>
    <cellStyle name="Normal 75" xfId="1422" xr:uid="{11589F58-3477-4159-8A9D-EDEB88B66D78}"/>
    <cellStyle name="Normal 75 2" xfId="1423" xr:uid="{C556DA4C-E264-4796-A934-ED77099E984C}"/>
    <cellStyle name="Normal 76" xfId="1424" xr:uid="{CA0847CA-88F5-49F3-8018-9F385569D8EE}"/>
    <cellStyle name="Normal 77" xfId="1425" xr:uid="{55646520-9E00-4334-9AE9-71932555B081}"/>
    <cellStyle name="Normal 78" xfId="54" xr:uid="{CAA81D37-CF6E-4714-ABB6-FE9BEE8C85D1}"/>
    <cellStyle name="Normal 8" xfId="1426" xr:uid="{D6D84A2D-55B3-43E7-8CC0-5704F3AF65B7}"/>
    <cellStyle name="Normal 8 2" xfId="1427" xr:uid="{C228FD32-F6F5-4950-80A1-B2B386D20104}"/>
    <cellStyle name="Normal 8 3" xfId="1428" xr:uid="{1CFF5EC1-BD92-453C-A39C-AD6E8FB2DCE1}"/>
    <cellStyle name="Normal 8 3 2" xfId="2565" xr:uid="{48582439-2CC4-472B-AC68-CBCB90192261}"/>
    <cellStyle name="Normal 8 3 3" xfId="2564" xr:uid="{4F0E5D20-0F2D-4C23-A931-886ECF12439F}"/>
    <cellStyle name="Normal 8 4" xfId="1429" xr:uid="{5DD55BA8-2F90-460D-9546-66341823641A}"/>
    <cellStyle name="Normal 8 4 2" xfId="2566" xr:uid="{4C323E07-CCA3-45ED-9BB1-870DB8EA9562}"/>
    <cellStyle name="Normal 8 5" xfId="2563" xr:uid="{F8EDCE23-80DB-4C77-8DF3-47FE0BB2FD1A}"/>
    <cellStyle name="Normal 8 6" xfId="3217" xr:uid="{35ED112F-42AE-40ED-8865-D7E00E95EF1A}"/>
    <cellStyle name="Normal 9" xfId="1430" xr:uid="{6B5E85B5-349C-4BCB-9332-9E1B73F65CCF}"/>
    <cellStyle name="Normal 9 2" xfId="1431" xr:uid="{FEE82E18-A644-4455-A076-4748FCDC7A4F}"/>
    <cellStyle name="Normal 9 2 2" xfId="1432" xr:uid="{E0EC5F06-B5DF-405F-BD89-02BA062DDDDE}"/>
    <cellStyle name="Normal 9 2 2 2" xfId="2569" xr:uid="{55413681-E566-477E-B9A6-EA83B78E9DE8}"/>
    <cellStyle name="Normal 9 2 3" xfId="2570" xr:uid="{E3598E80-E17C-4140-A4A4-7E378AA16361}"/>
    <cellStyle name="Normal 9 2 4" xfId="2568" xr:uid="{652DCE31-1065-41AF-9AEE-E2171A687326}"/>
    <cellStyle name="Normal 9 3" xfId="1433" xr:uid="{0CE005B1-787A-4757-AC42-78F9E835E4FE}"/>
    <cellStyle name="Normal 9 3 2" xfId="2571" xr:uid="{ACB4F685-FD5F-4AE1-BDEF-65D8B85F8078}"/>
    <cellStyle name="Normal 9 4" xfId="1434" xr:uid="{2E9E5EAB-0497-4B0E-B29F-2A81A42F818B}"/>
    <cellStyle name="Normal 9 4 2" xfId="2572" xr:uid="{15FAB12C-5334-4FB8-B360-D28ADF3482FF}"/>
    <cellStyle name="Normal 9 5" xfId="2573" xr:uid="{74F9BB0A-B131-4CB7-A103-0CE84D3C8864}"/>
    <cellStyle name="Normal 9 6" xfId="2567" xr:uid="{27E4F502-57EE-4D01-B102-18C632F0C9D7}"/>
    <cellStyle name="Normal 9 7" xfId="2891" xr:uid="{4F55BD84-A331-42B4-90A3-79C146300FB6}"/>
    <cellStyle name="Normal 94 2" xfId="2574" xr:uid="{E89299D1-7445-42F6-A965-FD53D86A89BA}"/>
    <cellStyle name="Normal." xfId="1435" xr:uid="{454CE7C3-0AB7-426B-9DEC-4532335BAC1A}"/>
    <cellStyle name="Normal_20 OPR" xfId="9" xr:uid="{00000000-0005-0000-0000-00000B000000}"/>
    <cellStyle name="Normale_2011 04 14 Templates for stress test_bcl" xfId="3218" xr:uid="{856E928C-50B5-497D-B4CD-7EECB0D1319F}"/>
    <cellStyle name="Notas" xfId="3219" xr:uid="{F45EE2FE-C0DB-430E-A259-759ECE564A92}"/>
    <cellStyle name="Note 2" xfId="1436" xr:uid="{F9D83B65-CD2C-4634-9179-A2F50F402FAF}"/>
    <cellStyle name="Note 2 2" xfId="1437" xr:uid="{A9FD30B6-CC23-4832-9043-F3B81930007D}"/>
    <cellStyle name="Note 2 2 2" xfId="2985" xr:uid="{9303876F-2715-4A7A-AD35-975B96CE1B28}"/>
    <cellStyle name="Note 2 3" xfId="1438" xr:uid="{E544438E-554D-4901-821E-C7FB5DC517E0}"/>
    <cellStyle name="Note 2 3 2" xfId="2986" xr:uid="{AAB9FB0D-65D4-4316-994E-1A919B5659A6}"/>
    <cellStyle name="Note 2 4" xfId="1439" xr:uid="{72173538-637A-43F5-AE1B-B48F181344F9}"/>
    <cellStyle name="Note 2 4 2" xfId="2987" xr:uid="{381F75FE-0F74-4106-8F43-E20B1BCF9E6B}"/>
    <cellStyle name="Note 2 5" xfId="1440" xr:uid="{C262CDC4-B065-4FA5-B769-5E95C511D272}"/>
    <cellStyle name="Note 2 5 2" xfId="2988" xr:uid="{8612A6A9-D4E5-4C72-B4F8-EC8BBB05148B}"/>
    <cellStyle name="Note 3" xfId="1441" xr:uid="{A17E38E6-1B19-4AC7-A9EF-098428BD09C5}"/>
    <cellStyle name="Note 3 2" xfId="2989" xr:uid="{A0912E24-6749-4F34-962B-9B8E6F664D82}"/>
    <cellStyle name="Note 3 3" xfId="3220" xr:uid="{CDB3363C-01B7-44CD-A461-E9C097523B51}"/>
    <cellStyle name="Note 4" xfId="1442" xr:uid="{1251B7F9-5420-409F-817C-3023076EBA42}"/>
    <cellStyle name="nullunterdrückung" xfId="1443" xr:uid="{C158DB3F-F9A4-4A23-94CA-E3E54EB4BEE3}"/>
    <cellStyle name="optionalExposure" xfId="7" xr:uid="{00000000-0005-0000-0000-00000C000000}"/>
    <cellStyle name="Output" xfId="18" builtinId="21" customBuiltin="1"/>
    <cellStyle name="Output 2" xfId="1444" xr:uid="{6206B014-E1E5-44BB-A58E-A76CAFDB143D}"/>
    <cellStyle name="Output 2 2" xfId="1445" xr:uid="{58EAC565-1AF0-4D7F-9019-CB52AA7E0D63}"/>
    <cellStyle name="Output 2 2 2" xfId="2991" xr:uid="{0BFE514B-5538-433F-A417-9996EBF02F81}"/>
    <cellStyle name="Output 2 3" xfId="1446" xr:uid="{89CABC61-0930-49F5-AD5E-AC9CBB9B361D}"/>
    <cellStyle name="Output 2 3 2" xfId="2992" xr:uid="{444A8B4D-7FB1-405C-AD35-EE5D0DB4CAAF}"/>
    <cellStyle name="Output 2 4" xfId="1447" xr:uid="{591B8A12-62CF-4A87-B7DF-3540348DBD9E}"/>
    <cellStyle name="Output 2 4 2" xfId="2993" xr:uid="{B4501841-3B55-4ECE-9576-B55117E12C08}"/>
    <cellStyle name="Output 2 5" xfId="2575" xr:uid="{0E87DEFB-7B9F-49FF-ACC4-72A0CF536259}"/>
    <cellStyle name="Output 2 5 2" xfId="3027" xr:uid="{E5F2E85D-CED3-4E14-A0DE-B1088A8589D7}"/>
    <cellStyle name="Output 2 6" xfId="2990" xr:uid="{9CC571B3-44DC-493A-9D62-4AA3B173733C}"/>
    <cellStyle name="Output 2 7" xfId="3221" xr:uid="{A275B574-7353-42F1-AA93-4C854965896F}"/>
    <cellStyle name="Output 3" xfId="1448" xr:uid="{FB31D62B-090E-4FE1-8DBD-A5A1516AD0AC}"/>
    <cellStyle name="Output 3 2" xfId="1449" xr:uid="{62A939CE-524A-4570-986D-A5D2A7A98819}"/>
    <cellStyle name="Output 3 2 2" xfId="2995" xr:uid="{151F871A-574B-4855-954A-D7E525A7E0D6}"/>
    <cellStyle name="Output 3 3" xfId="2994" xr:uid="{F5ED3D55-BCFA-4440-B9D4-9F1744E98479}"/>
    <cellStyle name="Output Line Items" xfId="1450" xr:uid="{4E6022ED-009D-41F7-98F9-CE560761EE5E}"/>
    <cellStyle name="Overskrift" xfId="1451" xr:uid="{CD43277D-8D84-4C31-A0C0-0F8C649EB27E}"/>
    <cellStyle name="Overskrift 1" xfId="11" builtinId="16" customBuiltin="1"/>
    <cellStyle name="Overskrift 2" xfId="12" builtinId="17" customBuiltin="1"/>
    <cellStyle name="Overskrift 3" xfId="13" builtinId="18" customBuiltin="1"/>
    <cellStyle name="Overskrift 4" xfId="14" builtinId="19" customBuiltin="1"/>
    <cellStyle name="Percent [0]" xfId="1452" xr:uid="{E18EEBB8-FC14-41CE-BA98-A31A00E7A7AA}"/>
    <cellStyle name="Percent [0] 10" xfId="1453" xr:uid="{30EC7405-8870-4580-82EA-3858949F7EA0}"/>
    <cellStyle name="Percent [0] 10 2" xfId="1454" xr:uid="{723A85C4-9286-4105-A798-6E2672D70442}"/>
    <cellStyle name="Percent [0] 11" xfId="1455" xr:uid="{47F6867D-6AB2-4E09-ADF2-871BDF27D508}"/>
    <cellStyle name="Percent [0] 11 2" xfId="1456" xr:uid="{496124E2-4FFB-4C65-A0E6-57ED84125FAF}"/>
    <cellStyle name="Percent [0] 12" xfId="1457" xr:uid="{714F5C79-D2F4-42B3-B445-3D473E01645D}"/>
    <cellStyle name="Percent [0] 12 2" xfId="1458" xr:uid="{96A0CC28-80D0-4031-98C7-692D7A75943D}"/>
    <cellStyle name="Percent [0] 13" xfId="1459" xr:uid="{A46C46A1-FD5F-4F68-BA37-3D4EBE5DA6D7}"/>
    <cellStyle name="Percent [0] 13 2" xfId="1460" xr:uid="{1953CEE6-EB88-4FCB-BD82-D6FFAF54BA8E}"/>
    <cellStyle name="Percent [0] 14" xfId="1461" xr:uid="{56BD755A-7CD1-4221-9977-6541FB953CED}"/>
    <cellStyle name="Percent [0] 14 2" xfId="1462" xr:uid="{CD9DA195-6974-41C2-8F85-0B629880A760}"/>
    <cellStyle name="Percent [0] 15" xfId="1463" xr:uid="{5DC26D5F-7630-427C-B475-19E3BBAEBD25}"/>
    <cellStyle name="Percent [0] 15 2" xfId="1464" xr:uid="{E1E1D2B8-6934-4986-BDB2-61788703D786}"/>
    <cellStyle name="Percent [0] 16" xfId="1465" xr:uid="{C559D155-A575-48D0-B3D1-8C27654FA841}"/>
    <cellStyle name="Percent [0] 2" xfId="1466" xr:uid="{6D2DD32A-3436-4AC4-BE0D-D9CFE9D6CE74}"/>
    <cellStyle name="Percent [0] 2 2" xfId="1467" xr:uid="{BE5ED469-987C-46C8-9829-0AD8C567A01F}"/>
    <cellStyle name="Percent [0] 3" xfId="1468" xr:uid="{3DD9F86B-141B-487B-BD88-D323D1FA8CC2}"/>
    <cellStyle name="Percent [0] 3 2" xfId="1469" xr:uid="{D9001B5E-9076-49F4-A8EA-567A8325AE04}"/>
    <cellStyle name="Percent [0] 4" xfId="1470" xr:uid="{1173CE16-8F3D-45B4-B9D7-282884B548D8}"/>
    <cellStyle name="Percent [0] 4 2" xfId="1471" xr:uid="{02D3B07D-15C6-4695-A7DF-C8C8C99EABC9}"/>
    <cellStyle name="Percent [0] 5" xfId="1472" xr:uid="{E8850E90-2606-4148-BDDB-0853CC7F25CA}"/>
    <cellStyle name="Percent [0] 5 2" xfId="1473" xr:uid="{1664DC1E-A2D8-48EB-96FC-8CFE2C27F664}"/>
    <cellStyle name="Percent [0] 6" xfId="1474" xr:uid="{248FC3DA-C2BD-429D-810E-E30C16FAFCEE}"/>
    <cellStyle name="Percent [0] 6 2" xfId="1475" xr:uid="{C7B67BE4-46E9-4695-A0A6-685A179E724B}"/>
    <cellStyle name="Percent [0] 7" xfId="1476" xr:uid="{75100E3D-2A75-4AC1-8913-3F7AE9D1FA9B}"/>
    <cellStyle name="Percent [0] 7 2" xfId="1477" xr:uid="{AE8FC155-ABC0-4FD6-9946-3DFA1A5E3244}"/>
    <cellStyle name="Percent [0] 8" xfId="1478" xr:uid="{CEC9A5D2-98F9-40B4-8DA8-F95AD6F9F7EB}"/>
    <cellStyle name="Percent [0] 8 2" xfId="1479" xr:uid="{69CD4058-8B83-48DE-810A-870891F382E4}"/>
    <cellStyle name="Percent [0] 9" xfId="1480" xr:uid="{C91379BF-4A21-431C-8503-EE95A5F0F94A}"/>
    <cellStyle name="Percent [0] 9 2" xfId="1481" xr:uid="{C863E9DB-A7CF-4F6D-8C34-D6F071138AF6}"/>
    <cellStyle name="Percent [00]" xfId="1482" xr:uid="{2353C2AA-9909-48BF-B419-FA719552F8C3}"/>
    <cellStyle name="Percent [00] 2" xfId="1483" xr:uid="{3BAF89DE-8932-4692-84A6-D00814DFCD99}"/>
    <cellStyle name="Percent 10" xfId="1484" xr:uid="{7CD36B5B-8F8A-440D-96E1-E6E9E1854FFE}"/>
    <cellStyle name="Percent 10 2" xfId="1485" xr:uid="{7128682D-DDF5-46C5-BD66-4930318D6F40}"/>
    <cellStyle name="Percent 10 2 2" xfId="1486" xr:uid="{F4BF2C48-0129-400F-B377-E571F263DAC5}"/>
    <cellStyle name="Percent 10 3" xfId="1487" xr:uid="{DA863434-880D-4673-AA7D-E8E07FEA381B}"/>
    <cellStyle name="Percent 10 3 2" xfId="1488" xr:uid="{BFFDEC9A-8AAE-400B-9345-7FDF042DFA9E}"/>
    <cellStyle name="Percent 10 4" xfId="1489" xr:uid="{E8EEDBBB-B625-472C-B3BE-337AD7F11523}"/>
    <cellStyle name="Percent 10 4 2" xfId="1490" xr:uid="{B35BB497-860A-4192-8B0F-468324CC272C}"/>
    <cellStyle name="Percent 10 5" xfId="1491" xr:uid="{79DCE859-8190-461B-BABE-B9E6359B7D29}"/>
    <cellStyle name="Percent 11" xfId="1492" xr:uid="{240EE09D-04A9-4A99-8927-4CB53F112EE8}"/>
    <cellStyle name="Percent 11 2" xfId="1493" xr:uid="{0CBD182E-37C5-47C2-80E5-21E40CCBED74}"/>
    <cellStyle name="Percent 11 2 2" xfId="1494" xr:uid="{6949B675-65F5-46CA-959F-810E67AD4130}"/>
    <cellStyle name="Percent 11 3" xfId="1495" xr:uid="{37EFEC8B-82F0-48A5-9851-2E2D169E0DAB}"/>
    <cellStyle name="Percent 12" xfId="1496" xr:uid="{3278CB34-C426-4246-9635-0815F568FE42}"/>
    <cellStyle name="Percent 12 2" xfId="1497" xr:uid="{1AFC48D5-E474-4DFC-9E97-FDA1FDA9B4DF}"/>
    <cellStyle name="Percent 12 2 2" xfId="1498" xr:uid="{2A8238C7-8F7E-4808-A232-B2CA5997B2BA}"/>
    <cellStyle name="Percent 12 3" xfId="1499" xr:uid="{F99DF186-1377-4618-8B25-000B00E1854D}"/>
    <cellStyle name="Percent 13" xfId="1500" xr:uid="{BE3064FB-8E15-41B2-B318-AF9DD1E8F8F5}"/>
    <cellStyle name="Percent 13 2" xfId="1501" xr:uid="{54B24C45-2A7E-406B-8B6B-F70595C2EAB4}"/>
    <cellStyle name="Percent 14" xfId="1502" xr:uid="{41CB5DF1-2C63-4E81-A25B-C1ADBD8799C8}"/>
    <cellStyle name="Percent 14 2" xfId="1503" xr:uid="{24568615-79EB-4D75-A703-2ED2CBE7DDFF}"/>
    <cellStyle name="Percent 15" xfId="1504" xr:uid="{6245794F-0452-4AC6-BC61-7B66B6BCDFAA}"/>
    <cellStyle name="Percent 15 10" xfId="1505" xr:uid="{10AD9B81-7BD9-4BAE-B3C6-61609629D6D9}"/>
    <cellStyle name="Percent 15 10 2" xfId="1506" xr:uid="{C0556555-C1A1-40D0-AA96-6F79E01419A0}"/>
    <cellStyle name="Percent 15 11" xfId="1507" xr:uid="{1C546907-092B-4930-BF71-5E1D1FB91D1C}"/>
    <cellStyle name="Percent 15 11 2" xfId="1508" xr:uid="{97F61763-C229-4B66-BB72-1FB3B77C5F7A}"/>
    <cellStyle name="Percent 15 12" xfId="1509" xr:uid="{8341C89C-F17C-45FE-A3EB-8333553254F5}"/>
    <cellStyle name="Percent 15 2" xfId="1510" xr:uid="{305FB590-F691-460A-8F3F-7C6F924FBC63}"/>
    <cellStyle name="Percent 15 2 2" xfId="1511" xr:uid="{4F58F5C8-56CD-4637-BCFC-CCCF91372F74}"/>
    <cellStyle name="Percent 15 3" xfId="1512" xr:uid="{54DFF6E6-2D5C-4D4F-996F-6C3275A0C050}"/>
    <cellStyle name="Percent 15 3 2" xfId="1513" xr:uid="{01006B22-0999-4D83-B6AB-68632BEAAFF9}"/>
    <cellStyle name="Percent 15 4" xfId="1514" xr:uid="{3A1B4605-D7F1-4F2D-BF6D-DE9F3FAD45EE}"/>
    <cellStyle name="Percent 15 4 2" xfId="1515" xr:uid="{EAB6F3BF-53B2-4451-B562-CDCCC96278BA}"/>
    <cellStyle name="Percent 15 5" xfId="1516" xr:uid="{399352D1-D6AD-47F3-ADFB-79DEF63ABA03}"/>
    <cellStyle name="Percent 15 5 2" xfId="1517" xr:uid="{E9568348-834A-4B7C-BFBB-A3DD63C31093}"/>
    <cellStyle name="Percent 15 6" xfId="1518" xr:uid="{B326BB5F-0D8F-498D-8AB5-0E3481014795}"/>
    <cellStyle name="Percent 15 6 2" xfId="1519" xr:uid="{8941100F-E047-4130-97E0-3392E4C28837}"/>
    <cellStyle name="Percent 15 7" xfId="1520" xr:uid="{D14DA2DA-D17E-4B28-9B11-979ACC53EF10}"/>
    <cellStyle name="Percent 15 7 2" xfId="1521" xr:uid="{0CB1BD3E-0928-490C-A821-C59709EB22B6}"/>
    <cellStyle name="Percent 15 8" xfId="1522" xr:uid="{30EFC1D4-B6F9-4B49-A92B-7798F09CF4E0}"/>
    <cellStyle name="Percent 15 8 2" xfId="1523" xr:uid="{BC70EDF3-21B0-4D07-B0C0-1600D1BAD209}"/>
    <cellStyle name="Percent 15 9" xfId="1524" xr:uid="{542CCEFC-92B7-4307-9681-C119774A9A04}"/>
    <cellStyle name="Percent 15 9 2" xfId="1525" xr:uid="{38280582-6F5A-4991-8A15-32CCF53C9A24}"/>
    <cellStyle name="Percent 16" xfId="1526" xr:uid="{97C84993-DFB1-4B93-9A62-1126F06170D7}"/>
    <cellStyle name="Percent 16 10" xfId="1527" xr:uid="{0E70DCA9-8D88-45E0-B1DA-43B4BE4BE921}"/>
    <cellStyle name="Percent 16 10 2" xfId="1528" xr:uid="{35FB9423-95E8-4E4C-BFC3-BFC252E33E01}"/>
    <cellStyle name="Percent 16 11" xfId="1529" xr:uid="{E2DBFD06-C5AB-49F3-B271-096034A57D84}"/>
    <cellStyle name="Percent 16 11 2" xfId="1530" xr:uid="{18A9F02C-967D-4D15-8BE9-4BD46E69C40F}"/>
    <cellStyle name="Percent 16 12" xfId="1531" xr:uid="{8FE9BCD6-2F6F-4DCA-9BA5-8F0AC66B43C0}"/>
    <cellStyle name="Percent 16 2" xfId="1532" xr:uid="{790880FC-A933-4BF3-ABFB-71F935B5BB5D}"/>
    <cellStyle name="Percent 16 2 2" xfId="1533" xr:uid="{A1AD8C79-BBC7-4189-B385-2EF34F561A86}"/>
    <cellStyle name="Percent 16 3" xfId="1534" xr:uid="{1748FFFB-8AFB-4931-A691-67F8474A3D0B}"/>
    <cellStyle name="Percent 16 3 2" xfId="1535" xr:uid="{2B830C7C-736A-4971-825F-EADE0B8410A6}"/>
    <cellStyle name="Percent 16 4" xfId="1536" xr:uid="{17E8E8D2-3727-49A4-A748-F11D2315690E}"/>
    <cellStyle name="Percent 16 4 2" xfId="1537" xr:uid="{7A7DC1FF-C7EF-4792-A581-9AB99313AA39}"/>
    <cellStyle name="Percent 16 5" xfId="1538" xr:uid="{78F9BD50-832E-40FA-BEDF-5C6684A7FE2D}"/>
    <cellStyle name="Percent 16 5 2" xfId="1539" xr:uid="{382CC641-AFAC-44B8-BE44-655BDAB8BED7}"/>
    <cellStyle name="Percent 16 6" xfId="1540" xr:uid="{43CEA00E-BE29-41EA-A9B8-10F6054C1660}"/>
    <cellStyle name="Percent 16 6 2" xfId="1541" xr:uid="{0C01DF7A-58D3-4FEE-AFE6-7345B6A1909E}"/>
    <cellStyle name="Percent 16 7" xfId="1542" xr:uid="{13021E6C-6487-4A59-A6A9-C139F6AE3903}"/>
    <cellStyle name="Percent 16 7 2" xfId="1543" xr:uid="{0C7183CC-CBF5-4353-BB4C-CCEECE0652E7}"/>
    <cellStyle name="Percent 16 8" xfId="1544" xr:uid="{16B61CCC-2F75-464F-B451-B79050BBD09B}"/>
    <cellStyle name="Percent 16 8 2" xfId="1545" xr:uid="{03610CBE-2B2C-49A5-A560-CD82107AE051}"/>
    <cellStyle name="Percent 16 9" xfId="1546" xr:uid="{E6CC2872-884C-4D97-B200-7E545ABBB520}"/>
    <cellStyle name="Percent 16 9 2" xfId="1547" xr:uid="{3B9F11D2-8DC4-4861-9D72-7B08152F22C4}"/>
    <cellStyle name="Percent 16_30" xfId="1548" xr:uid="{90094E3F-C6DA-4355-8C87-6E713FA49092}"/>
    <cellStyle name="Percent 17" xfId="1549" xr:uid="{95BBEF05-DDD9-404C-B085-0EFCC8001271}"/>
    <cellStyle name="Percent 17 2" xfId="1550" xr:uid="{FA57D877-26CD-4414-A486-34E0AD2E1ECE}"/>
    <cellStyle name="Percent 18" xfId="1551" xr:uid="{49B98BB1-982B-42E0-8200-4F576BBAF0C8}"/>
    <cellStyle name="Percent 18 2" xfId="1552" xr:uid="{35923115-9A60-4F5D-A145-5D9C5ED452DB}"/>
    <cellStyle name="Percent 19" xfId="1553" xr:uid="{5FD3787F-0A2C-44AF-856A-ADD9662023CF}"/>
    <cellStyle name="Percent 19 2" xfId="1554" xr:uid="{2A738343-C441-4E3D-86FE-456AC21B3271}"/>
    <cellStyle name="Percent 2" xfId="1555" xr:uid="{698ACA1D-9A21-4A97-9219-54DD2324412A}"/>
    <cellStyle name="Percent 2 10" xfId="1556" xr:uid="{6855EB63-DF07-4F76-8397-23CC18F28ED1}"/>
    <cellStyle name="Percent 2 10 2" xfId="1557" xr:uid="{10E513CF-D796-47C6-AFD1-DE8344FE8378}"/>
    <cellStyle name="Percent 2 11" xfId="1558" xr:uid="{57FD984F-9321-41A4-9CFB-D175D98B66EC}"/>
    <cellStyle name="Percent 2 11 2" xfId="1559" xr:uid="{EFED9128-C651-422C-89DB-83EE629BEF2D}"/>
    <cellStyle name="Percent 2 12" xfId="1560" xr:uid="{C70C78D3-4F3F-44C2-A76D-771A769EC44F}"/>
    <cellStyle name="Percent 2 13" xfId="1561" xr:uid="{FB62659E-1EEB-4B4A-B9B5-D503F7BEDA88}"/>
    <cellStyle name="Percent 2 2" xfId="1562" xr:uid="{CBFB9B03-AD62-4A0F-84E5-07C6ECCFA694}"/>
    <cellStyle name="Percent 2 2 2" xfId="1563" xr:uid="{FF62DEC5-41C7-4FD0-8853-B6C80873725B}"/>
    <cellStyle name="Percent 2 2 3" xfId="1564" xr:uid="{E7884514-B5FD-49A8-A192-044DDC7D0E4A}"/>
    <cellStyle name="Percent 2 2 4" xfId="1565" xr:uid="{B6C281A8-1DCE-42F3-A9DB-FEB0DF383A82}"/>
    <cellStyle name="Percent 2 2 5" xfId="1566" xr:uid="{A64AFEEF-D546-42D4-A668-5EFA84DFFD2B}"/>
    <cellStyle name="Percent 2 2 6" xfId="2576" xr:uid="{097841F3-8888-4910-B599-F01813D8D47E}"/>
    <cellStyle name="Percent 2 3" xfId="1567" xr:uid="{07DA9505-F182-4B50-BF37-3A194E3FD5A5}"/>
    <cellStyle name="Percent 2 3 2" xfId="1568" xr:uid="{0697ED5D-FC9D-42B8-9B0D-92CAC861197B}"/>
    <cellStyle name="Percent 2 3 3" xfId="2577" xr:uid="{F88BE10B-C958-4538-9F4D-FD8CBCDEEDB1}"/>
    <cellStyle name="Percent 2 4" xfId="1569" xr:uid="{CAC19EE9-AB45-49B2-8A0F-06F535A47961}"/>
    <cellStyle name="Percent 2 4 2" xfId="1570" xr:uid="{D47EEA89-A14C-401F-87C0-6D0893A8AD27}"/>
    <cellStyle name="Percent 2 5" xfId="1571" xr:uid="{1A76C788-74D4-49B9-9CCA-E49DC1949EEF}"/>
    <cellStyle name="Percent 2 5 2" xfId="1572" xr:uid="{094272D8-2139-4759-98ED-BDE82D36E3E4}"/>
    <cellStyle name="Percent 2 6" xfId="1573" xr:uid="{FC75C8A1-C3B9-4DFE-A3C4-1B99396E5EAF}"/>
    <cellStyle name="Percent 2 6 2" xfId="1574" xr:uid="{2A81997E-FAE3-44F2-A030-A077E3633830}"/>
    <cellStyle name="Percent 2 7" xfId="1575" xr:uid="{D4C778D2-132E-4622-9780-111A9421064E}"/>
    <cellStyle name="Percent 2 7 2" xfId="1576" xr:uid="{DF4CAAA8-1DAD-4FFF-A63F-5B81B49637F7}"/>
    <cellStyle name="Percent 2 8" xfId="1577" xr:uid="{63952716-4E18-4B9A-9998-117718B89E83}"/>
    <cellStyle name="Percent 2 8 2" xfId="1578" xr:uid="{F7EDE7CF-C665-4F1F-AAB0-D4B833887951}"/>
    <cellStyle name="Percent 2 9" xfId="1579" xr:uid="{0BD9ABB7-9045-42F1-A96C-5DD34A411A95}"/>
    <cellStyle name="Percent 2 9 2" xfId="1580" xr:uid="{4454F004-135B-4BEB-BF8D-5C4D96FD540A}"/>
    <cellStyle name="Percent 20" xfId="1581" xr:uid="{E05F2A9E-56A2-41C4-995E-8D328C844BC7}"/>
    <cellStyle name="Percent 20 2" xfId="1582" xr:uid="{E10A8D98-3B5F-4FD1-AEE1-1C81F5C705AC}"/>
    <cellStyle name="Percent 21" xfId="1583" xr:uid="{9BA3A59F-CCD0-470F-93B5-2BC8F122F9F8}"/>
    <cellStyle name="Percent 21 2" xfId="1584" xr:uid="{6831D8B5-B13A-49AD-B52D-D4C5CD0D94E3}"/>
    <cellStyle name="Percent 22" xfId="1585" xr:uid="{49AC7F5F-9CD5-47CA-83B0-643B66D8189D}"/>
    <cellStyle name="Percent 22 2" xfId="1586" xr:uid="{7E4DC90C-3F1D-4AA9-A4AA-A519055ECD0E}"/>
    <cellStyle name="Percent 23" xfId="1587" xr:uid="{DC7753FA-41FF-476C-AC21-3622FCF3A3B4}"/>
    <cellStyle name="Percent 23 2" xfId="1588" xr:uid="{E8D60922-77C9-4880-BAAE-3A1BB18842AB}"/>
    <cellStyle name="Percent 24" xfId="1589" xr:uid="{89628142-A205-476D-A4A2-A4A212F3C632}"/>
    <cellStyle name="Percent 24 2" xfId="1590" xr:uid="{1C330813-7E15-4AD6-ADE8-E9F39A070CA3}"/>
    <cellStyle name="Percent 25" xfId="1591" xr:uid="{67E63735-5960-49A0-B991-306F22B51748}"/>
    <cellStyle name="Percent 25 2" xfId="1592" xr:uid="{B08B5859-ED55-46A9-8DA4-FA36E439D185}"/>
    <cellStyle name="Percent 26" xfId="1593" xr:uid="{F8FC9D63-8F1B-4F3C-B4FC-01908C6ACD76}"/>
    <cellStyle name="Percent 27" xfId="1594" xr:uid="{FCFBB57A-BA5C-4359-9DF0-F508E53E2884}"/>
    <cellStyle name="Percent 3" xfId="1595" xr:uid="{B66B1CE6-4347-4C7E-865D-4945D3B15DA4}"/>
    <cellStyle name="Percent 3 2" xfId="1596" xr:uid="{A3350E79-C5FB-4A9A-A5A4-393261B7B1B6}"/>
    <cellStyle name="Percent 3 3" xfId="1597" xr:uid="{86CA7C21-7B47-4AB3-87F8-9515036E11F0}"/>
    <cellStyle name="Percent 3 4" xfId="1598" xr:uid="{E0D19719-67A9-4FEE-BD79-B4300732E4A5}"/>
    <cellStyle name="Percent 4" xfId="1599" xr:uid="{34E2FF57-5CB1-434F-B630-6A90E8760DAF}"/>
    <cellStyle name="Percent 4 2" xfId="1600" xr:uid="{8FF85E37-22CC-4CB7-8819-8715E2840AF0}"/>
    <cellStyle name="Percent 4 3" xfId="1601" xr:uid="{DB38264D-D9EA-4DAA-AD2C-16A9D13AF7BA}"/>
    <cellStyle name="Percent 4 4" xfId="1602" xr:uid="{043A0198-2832-4E00-A991-D1618D8F2441}"/>
    <cellStyle name="Percent 5" xfId="1603" xr:uid="{388EC192-23CA-4D96-8E42-7F65D1446B3E}"/>
    <cellStyle name="Percent 5 2" xfId="1604" xr:uid="{05B0CE4B-47D8-4808-B3D6-94C47BAE27B0}"/>
    <cellStyle name="Percent 5 3" xfId="1605" xr:uid="{E75D79FC-F66F-4205-837D-F9DE0B7B1BD2}"/>
    <cellStyle name="Percent 5 4" xfId="1606" xr:uid="{994C4D23-3A80-4693-BED7-D9CDD0C4BF51}"/>
    <cellStyle name="Percent 6" xfId="1607" xr:uid="{07501278-FFAF-4939-9AAC-F954F882F0F2}"/>
    <cellStyle name="Percent 6 10" xfId="1608" xr:uid="{F8F6E6EA-EA49-41A7-A23C-DFA8933810DB}"/>
    <cellStyle name="Percent 6 10 2" xfId="1609" xr:uid="{9AB155E2-002F-448B-BB96-46ABD994CEB7}"/>
    <cellStyle name="Percent 6 11" xfId="1610" xr:uid="{805011D0-DC5C-477E-8555-FB1B9CF16468}"/>
    <cellStyle name="Percent 6 11 2" xfId="1611" xr:uid="{3FEC8300-9D6D-4ABF-8783-C8C330E99406}"/>
    <cellStyle name="Percent 6 12" xfId="1612" xr:uid="{F2C1C54E-AFF0-4E73-AA5E-95DF34D826B1}"/>
    <cellStyle name="Percent 6 13" xfId="1613" xr:uid="{AA23CE00-D33E-410E-A54A-15B102F2068D}"/>
    <cellStyle name="Percent 6 2" xfId="1614" xr:uid="{49C78FF7-1149-48B7-96E1-4CE1F163B3DE}"/>
    <cellStyle name="Percent 6 2 2" xfId="1615" xr:uid="{31073192-E596-46E1-A797-0A976C577AF6}"/>
    <cellStyle name="Percent 6 3" xfId="1616" xr:uid="{5F5E8F8D-BE25-46AB-8553-8917BF17A34B}"/>
    <cellStyle name="Percent 6 3 2" xfId="1617" xr:uid="{FEF5EED2-CC04-4D0B-894E-4FE88A2A2CC7}"/>
    <cellStyle name="Percent 6 4" xfId="1618" xr:uid="{788A241E-6180-4F0A-9445-AFF12ED873A6}"/>
    <cellStyle name="Percent 6 4 2" xfId="1619" xr:uid="{987AE719-80AB-41AE-B9AD-450E6826F435}"/>
    <cellStyle name="Percent 6 5" xfId="1620" xr:uid="{AA7C5CCD-92FB-47C6-95FB-7957E264179E}"/>
    <cellStyle name="Percent 6 5 2" xfId="1621" xr:uid="{494D9FA7-AF77-46DC-B719-24E4217C8FFE}"/>
    <cellStyle name="Percent 6 6" xfId="1622" xr:uid="{5F2E4206-0FD9-415E-A1FF-89615183DF8D}"/>
    <cellStyle name="Percent 6 6 2" xfId="1623" xr:uid="{6E5D1525-F0BF-4265-B8A2-381B8C4A7FEC}"/>
    <cellStyle name="Percent 6 7" xfId="1624" xr:uid="{ACEA2266-2672-45C7-809F-2C76B2D31031}"/>
    <cellStyle name="Percent 6 7 2" xfId="1625" xr:uid="{9E1D82E7-A493-4051-9720-E89237FB3C1B}"/>
    <cellStyle name="Percent 6 8" xfId="1626" xr:uid="{B19E7B07-22F0-41D0-8D6C-EAFC6D30B6A4}"/>
    <cellStyle name="Percent 6 8 2" xfId="1627" xr:uid="{A852F470-252D-463B-B74C-15AC5BC97700}"/>
    <cellStyle name="Percent 6 9" xfId="1628" xr:uid="{C23FC382-3556-4C4B-A449-B707ACA05E5C}"/>
    <cellStyle name="Percent 6 9 2" xfId="1629" xr:uid="{334E106E-AF2E-4AFB-9EDC-7C7A72A80A28}"/>
    <cellStyle name="Percent 7" xfId="1630" xr:uid="{A4D5274A-E2F0-4B42-AA13-39F001A29763}"/>
    <cellStyle name="Percent 7 10" xfId="1631" xr:uid="{22D191AC-A4E5-4F09-8582-CA30ED98E4E0}"/>
    <cellStyle name="Percent 7 10 2" xfId="1632" xr:uid="{FAE0B8F1-1960-4B38-8F52-82BDC707A442}"/>
    <cellStyle name="Percent 7 11" xfId="1633" xr:uid="{28C1E7A8-0210-430F-96E4-182A705D6851}"/>
    <cellStyle name="Percent 7 11 2" xfId="1634" xr:uid="{88399B06-DE26-4AF4-A984-309319698BBD}"/>
    <cellStyle name="Percent 7 12" xfId="1635" xr:uid="{A5672F60-2147-479E-AD21-EC12D29393B1}"/>
    <cellStyle name="Percent 7 13" xfId="1636" xr:uid="{23880621-D45F-4884-8461-4D4CFDE12968}"/>
    <cellStyle name="Percent 7 2" xfId="1637" xr:uid="{3FA2FA20-1B94-47BB-A3A2-12E156ED7CA7}"/>
    <cellStyle name="Percent 7 2 2" xfId="1638" xr:uid="{D202FF5F-5EA4-4C90-A1A8-E498F7685E33}"/>
    <cellStyle name="Percent 7 3" xfId="1639" xr:uid="{10991339-C9FA-48CB-9F12-4731F980E365}"/>
    <cellStyle name="Percent 7 3 2" xfId="1640" xr:uid="{91E5F57D-FBEA-4327-B06F-C71DAA1DF7D1}"/>
    <cellStyle name="Percent 7 4" xfId="1641" xr:uid="{B7CAB4DE-FD47-479C-806B-7C452A58038F}"/>
    <cellStyle name="Percent 7 4 2" xfId="1642" xr:uid="{1B3398E3-3BC4-4CB5-8FC2-30F67933294F}"/>
    <cellStyle name="Percent 7 5" xfId="1643" xr:uid="{4C351E39-060E-46DC-A995-15E1955841CF}"/>
    <cellStyle name="Percent 7 5 2" xfId="1644" xr:uid="{AEF66C50-EC3C-4CE6-93E8-EE09B63BE2B1}"/>
    <cellStyle name="Percent 7 6" xfId="1645" xr:uid="{4AA8FA02-6F0D-4C99-8892-EFD7CDDF8322}"/>
    <cellStyle name="Percent 7 6 2" xfId="1646" xr:uid="{A369116E-CA97-40FA-AA51-FC705916AE96}"/>
    <cellStyle name="Percent 7 7" xfId="1647" xr:uid="{418257BA-EAFA-4875-803A-B2A8A42D1176}"/>
    <cellStyle name="Percent 7 7 2" xfId="1648" xr:uid="{8C39B2DF-15F2-41DA-AE29-62E562944347}"/>
    <cellStyle name="Percent 7 8" xfId="1649" xr:uid="{0CE453DB-6EB5-47AF-A49C-5FAA71C3B0B2}"/>
    <cellStyle name="Percent 7 8 2" xfId="1650" xr:uid="{BA487975-23E9-490C-AF33-C3C5B45698A3}"/>
    <cellStyle name="Percent 7 9" xfId="1651" xr:uid="{9DE15954-6109-4907-890D-8E4E88CEFBB5}"/>
    <cellStyle name="Percent 7 9 2" xfId="1652" xr:uid="{A7178B3B-0A2A-4E44-8633-D88D1CD1528F}"/>
    <cellStyle name="Percent 8" xfId="1653" xr:uid="{35CC2E10-5A98-434D-934F-09820E9BC3FF}"/>
    <cellStyle name="Percent 8 2" xfId="1654" xr:uid="{A3EA7960-D608-461C-B8B9-73DD7121C379}"/>
    <cellStyle name="Percent 8 3" xfId="1655" xr:uid="{977151A3-9CD2-444C-B27D-5F139AA26B67}"/>
    <cellStyle name="Percent 8 4" xfId="1656" xr:uid="{3952A14F-9C54-4BA0-A9A3-F73958F69E9F}"/>
    <cellStyle name="Percent 9" xfId="1657" xr:uid="{7D96F99E-74AF-4CF1-A545-D1DE7440CAC1}"/>
    <cellStyle name="Percent 9 2" xfId="1658" xr:uid="{F2DA0F60-69FE-45B1-AE23-DE3E36895BD8}"/>
    <cellStyle name="Percent 9 3" xfId="1659" xr:uid="{4BFB1FA6-8DE3-4E4E-83E3-D3EB44711817}"/>
    <cellStyle name="Percent 9 4" xfId="1660" xr:uid="{54994CDC-4CEE-4CC9-99DE-18A7520BE773}"/>
    <cellStyle name="Porcentual 2" xfId="3222" xr:uid="{1BB0F2DC-645E-4BE8-B8A1-1AF5AE62EE01}"/>
    <cellStyle name="Porcentual 2 2" xfId="3223" xr:uid="{295988A1-E64D-46D2-BB02-018A44006E0C}"/>
    <cellStyle name="PrePop Currency (0)" xfId="1661" xr:uid="{C00A20A3-904E-40D4-889F-32283D22140B}"/>
    <cellStyle name="PrePop Currency (0) 10" xfId="1662" xr:uid="{DE712137-A410-437F-8F0D-1E90660CA909}"/>
    <cellStyle name="PrePop Currency (0) 10 2" xfId="1663" xr:uid="{6640F075-6364-46EC-A825-865B7577A4E2}"/>
    <cellStyle name="PrePop Currency (0) 11" xfId="1664" xr:uid="{51A0E320-323A-40A3-8D1F-78C2504F619D}"/>
    <cellStyle name="PrePop Currency (0) 11 2" xfId="1665" xr:uid="{C8189D33-AFAE-4002-BB20-EF36BBEABFFC}"/>
    <cellStyle name="PrePop Currency (0) 12" xfId="1666" xr:uid="{95522BB9-7338-4429-B7E0-C12B0EB93FF6}"/>
    <cellStyle name="PrePop Currency (0) 12 2" xfId="1667" xr:uid="{24F64B33-1E82-4AEE-9B57-AFC88A93C8B2}"/>
    <cellStyle name="PrePop Currency (0) 13" xfId="1668" xr:uid="{4A6BB7FF-0A4B-43C7-AF84-A157C8537212}"/>
    <cellStyle name="PrePop Currency (0) 13 2" xfId="1669" xr:uid="{2DD88182-1E87-44A5-BA14-2AEA7BA8EA05}"/>
    <cellStyle name="PrePop Currency (0) 14" xfId="1670" xr:uid="{211BA3CC-9BD4-4087-8311-25492F710145}"/>
    <cellStyle name="PrePop Currency (0) 14 2" xfId="1671" xr:uid="{323940B2-801C-4DB6-BB31-B15A53C03FBA}"/>
    <cellStyle name="PrePop Currency (0) 15" xfId="1672" xr:uid="{DFC7205C-3C28-4C04-A78B-A16CD97E6259}"/>
    <cellStyle name="PrePop Currency (0) 15 2" xfId="1673" xr:uid="{7646F905-9836-421D-A07B-F91B5251218D}"/>
    <cellStyle name="PrePop Currency (0) 16" xfId="1674" xr:uid="{7E70BDEA-73CF-4206-B19C-2CEE41F99432}"/>
    <cellStyle name="PrePop Currency (0) 2" xfId="1675" xr:uid="{B85BC492-CE83-49AA-9D01-8DF6895B75D5}"/>
    <cellStyle name="PrePop Currency (0) 2 2" xfId="1676" xr:uid="{802855EF-4CA1-440F-8AE8-60C9698F8A2E}"/>
    <cellStyle name="PrePop Currency (0) 3" xfId="1677" xr:uid="{0595BEAD-C0C9-45A4-9656-FBE5E61A5C1E}"/>
    <cellStyle name="PrePop Currency (0) 3 2" xfId="1678" xr:uid="{ACC9453C-B22F-4667-B77B-101A573C6628}"/>
    <cellStyle name="PrePop Currency (0) 4" xfId="1679" xr:uid="{A78040E8-FF9D-4E7A-AE0F-F28D5B13F392}"/>
    <cellStyle name="PrePop Currency (0) 4 2" xfId="1680" xr:uid="{C3028EDF-DC9E-4EA6-B50D-D7DF41228CA5}"/>
    <cellStyle name="PrePop Currency (0) 5" xfId="1681" xr:uid="{90D1EC18-9FCD-41ED-B6D8-117BE15B2503}"/>
    <cellStyle name="PrePop Currency (0) 5 2" xfId="1682" xr:uid="{45C7298B-C12B-4420-A0FD-A6A8AF2AD3FA}"/>
    <cellStyle name="PrePop Currency (0) 6" xfId="1683" xr:uid="{971F1FE0-FFED-44D0-977C-514BD5F54A11}"/>
    <cellStyle name="PrePop Currency (0) 6 2" xfId="1684" xr:uid="{7ED9A162-DC56-418F-8623-795A436293D6}"/>
    <cellStyle name="PrePop Currency (0) 7" xfId="1685" xr:uid="{52798786-9451-4D60-A834-888F8521036C}"/>
    <cellStyle name="PrePop Currency (0) 7 2" xfId="1686" xr:uid="{B72918E5-96EB-47B4-8224-45917FAEFE88}"/>
    <cellStyle name="PrePop Currency (0) 8" xfId="1687" xr:uid="{55AB7846-BB46-45F6-84DE-B50968FEBA01}"/>
    <cellStyle name="PrePop Currency (0) 8 2" xfId="1688" xr:uid="{80D1B00E-D1F4-49A5-B405-EA361FD796C3}"/>
    <cellStyle name="PrePop Currency (0) 9" xfId="1689" xr:uid="{6B93AB9A-9BE9-44D8-A9FE-747344452C18}"/>
    <cellStyle name="PrePop Currency (0) 9 2" xfId="1690" xr:uid="{12DBB858-F70E-4BAB-B814-BAE9F812F439}"/>
    <cellStyle name="PrePop Currency (0)_33" xfId="1691" xr:uid="{C0962629-5D04-4170-996D-C187B2B03F72}"/>
    <cellStyle name="PrePop Currency (2)" xfId="1692" xr:uid="{4C492546-2B9C-46EB-8661-231F70D90C93}"/>
    <cellStyle name="PrePop Currency (2) 10" xfId="1693" xr:uid="{2A599E2E-B348-4B1C-A34D-B5652C5ADFF5}"/>
    <cellStyle name="PrePop Currency (2) 10 2" xfId="1694" xr:uid="{10DFA873-D8C8-4723-A10F-ACCD91FBB431}"/>
    <cellStyle name="PrePop Currency (2) 11" xfId="1695" xr:uid="{52738B6E-3960-413D-A38A-39513C9CC783}"/>
    <cellStyle name="PrePop Currency (2) 11 2" xfId="1696" xr:uid="{F58ECB4D-0BA3-41BA-92CC-4322A4261011}"/>
    <cellStyle name="PrePop Currency (2) 12" xfId="1697" xr:uid="{E82E93AD-7C93-4FBF-BFA4-F66ADC0C3265}"/>
    <cellStyle name="PrePop Currency (2) 12 2" xfId="1698" xr:uid="{E139C863-9D62-43DD-B928-11D84F07E2C5}"/>
    <cellStyle name="PrePop Currency (2) 13" xfId="1699" xr:uid="{258FD3DF-3531-4796-9261-3A55DECD6166}"/>
    <cellStyle name="PrePop Currency (2) 13 2" xfId="1700" xr:uid="{30D9ECB1-91F4-48EA-94AE-51551C9EFBC2}"/>
    <cellStyle name="PrePop Currency (2) 14" xfId="1701" xr:uid="{276FC928-C694-4D00-A081-83DB65C49817}"/>
    <cellStyle name="PrePop Currency (2) 14 2" xfId="1702" xr:uid="{46B1DDB8-C3BA-4F23-86C5-C729C5E1D4B6}"/>
    <cellStyle name="PrePop Currency (2) 15" xfId="1703" xr:uid="{B60C489B-6F50-4120-B0B2-3027D7DDA979}"/>
    <cellStyle name="PrePop Currency (2) 15 2" xfId="1704" xr:uid="{860B6FD4-8AC6-4D0C-B5C7-D560A88D20AB}"/>
    <cellStyle name="PrePop Currency (2) 16" xfId="1705" xr:uid="{571E95B1-3E0B-40C9-859A-7ABCD5259449}"/>
    <cellStyle name="PrePop Currency (2) 2" xfId="1706" xr:uid="{48AE9B25-8E7E-46CB-B485-054C55C8B012}"/>
    <cellStyle name="PrePop Currency (2) 2 2" xfId="1707" xr:uid="{A0BBF4DF-EA0D-49C4-BDBB-41BD6C2B5D7C}"/>
    <cellStyle name="PrePop Currency (2) 3" xfId="1708" xr:uid="{CA45BB8D-33A2-428A-8B6B-3802F6AD7C24}"/>
    <cellStyle name="PrePop Currency (2) 3 2" xfId="1709" xr:uid="{FA6C11D5-307A-4780-ABE6-2A556544B9F1}"/>
    <cellStyle name="PrePop Currency (2) 4" xfId="1710" xr:uid="{A0361B40-5E9F-4CAC-89B4-6AA8912C10CA}"/>
    <cellStyle name="PrePop Currency (2) 4 2" xfId="1711" xr:uid="{27F11945-F273-4B56-A111-2A21E22077CC}"/>
    <cellStyle name="PrePop Currency (2) 5" xfId="1712" xr:uid="{E8DDA61F-2A34-413A-BFB7-477DDAF3469F}"/>
    <cellStyle name="PrePop Currency (2) 5 2" xfId="1713" xr:uid="{847C3996-69B7-4390-8287-3FA9BB31B716}"/>
    <cellStyle name="PrePop Currency (2) 6" xfId="1714" xr:uid="{BB0B99D4-C104-4F46-BA23-FDC318B68AC4}"/>
    <cellStyle name="PrePop Currency (2) 6 2" xfId="1715" xr:uid="{029AFE2A-5E2C-42A9-B6C4-ABCC0AA4C152}"/>
    <cellStyle name="PrePop Currency (2) 7" xfId="1716" xr:uid="{46C816BC-A117-4AA7-B681-371A0E5EF3A1}"/>
    <cellStyle name="PrePop Currency (2) 7 2" xfId="1717" xr:uid="{C774BCD2-9C1A-4695-B96A-EE13AE53EA35}"/>
    <cellStyle name="PrePop Currency (2) 8" xfId="1718" xr:uid="{A802F6EE-0B9A-4ACF-9556-4C6356BA0A8D}"/>
    <cellStyle name="PrePop Currency (2) 8 2" xfId="1719" xr:uid="{A6A2E9B8-42B1-46AE-9074-E9721BDA501B}"/>
    <cellStyle name="PrePop Currency (2) 9" xfId="1720" xr:uid="{9987D234-F4F0-4393-8890-119D0E4F6950}"/>
    <cellStyle name="PrePop Currency (2) 9 2" xfId="1721" xr:uid="{65FA4C7B-BFC7-4E44-A04F-00F675BF7C99}"/>
    <cellStyle name="PrePop Currency (2)_33" xfId="1722" xr:uid="{1467742E-2309-4CFB-9AE7-5AD91D218C17}"/>
    <cellStyle name="PrePop Units (0)" xfId="1723" xr:uid="{59473E1C-85C6-456D-A0CF-A0B75A51C59B}"/>
    <cellStyle name="PrePop Units (0) 10" xfId="1724" xr:uid="{43749BB3-9FCA-4377-B1B7-2DD17F781088}"/>
    <cellStyle name="PrePop Units (0) 10 2" xfId="1725" xr:uid="{782117E1-0401-4F37-BB44-9393D7983B91}"/>
    <cellStyle name="PrePop Units (0) 11" xfId="1726" xr:uid="{EAF85B56-39EE-44C3-9DC1-6EF017D16547}"/>
    <cellStyle name="PrePop Units (0) 11 2" xfId="1727" xr:uid="{36C62FD3-1957-4DB6-982C-A7D5FFF66996}"/>
    <cellStyle name="PrePop Units (0) 12" xfId="1728" xr:uid="{229E0075-C066-4879-863F-FB950D47BC09}"/>
    <cellStyle name="PrePop Units (0) 12 2" xfId="1729" xr:uid="{860961E1-112D-4EC5-91F9-8137CB98E7E2}"/>
    <cellStyle name="PrePop Units (0) 13" xfId="1730" xr:uid="{6F4075E9-401A-4E39-985A-35DBAC4C5E0E}"/>
    <cellStyle name="PrePop Units (0) 13 2" xfId="1731" xr:uid="{33E41519-9E5B-4245-AF33-F6FE6FA1F7F5}"/>
    <cellStyle name="PrePop Units (0) 14" xfId="1732" xr:uid="{9A8D1375-51C7-4EA9-8791-B1725C69872C}"/>
    <cellStyle name="PrePop Units (0) 14 2" xfId="1733" xr:uid="{5B98DBB4-D060-420D-A3E0-3B5D90E2A62F}"/>
    <cellStyle name="PrePop Units (0) 15" xfId="1734" xr:uid="{1BB1FF5B-42D0-4F04-BAEF-3FD95765F0CF}"/>
    <cellStyle name="PrePop Units (0) 15 2" xfId="1735" xr:uid="{C9E31672-8EF1-4A35-A9D0-7E9004107CF5}"/>
    <cellStyle name="PrePop Units (0) 16" xfId="1736" xr:uid="{6D75F0A1-C828-4830-9157-2B468097E2C1}"/>
    <cellStyle name="PrePop Units (0) 2" xfId="1737" xr:uid="{79D16410-30EA-46FF-8CDC-EC1F75AF7503}"/>
    <cellStyle name="PrePop Units (0) 2 2" xfId="1738" xr:uid="{4A7A1559-594A-4660-BEE0-21708FD24F25}"/>
    <cellStyle name="PrePop Units (0) 3" xfId="1739" xr:uid="{A176DDD2-4D7C-4DD4-B17C-843919F74BF2}"/>
    <cellStyle name="PrePop Units (0) 3 2" xfId="1740" xr:uid="{595D1756-1656-47E4-8C90-76B271B8B567}"/>
    <cellStyle name="PrePop Units (0) 4" xfId="1741" xr:uid="{A7B88CF2-31E6-468D-8E60-08AE9407D76F}"/>
    <cellStyle name="PrePop Units (0) 4 2" xfId="1742" xr:uid="{C4373C16-C455-4BA9-8B3A-2B9ED5136629}"/>
    <cellStyle name="PrePop Units (0) 5" xfId="1743" xr:uid="{965D9D23-E1ED-4835-B03E-B417421E8A7A}"/>
    <cellStyle name="PrePop Units (0) 5 2" xfId="1744" xr:uid="{CD24DD9C-8A2F-41BD-B969-F80F0EF1F4EE}"/>
    <cellStyle name="PrePop Units (0) 6" xfId="1745" xr:uid="{9C463910-10B3-45B6-BD1B-F7E08C358AD4}"/>
    <cellStyle name="PrePop Units (0) 6 2" xfId="1746" xr:uid="{6EE9D5DB-382F-4BE7-A671-E23159D08DF8}"/>
    <cellStyle name="PrePop Units (0) 7" xfId="1747" xr:uid="{0500CDE5-0DE0-425D-9D7F-18CF1D28CAE4}"/>
    <cellStyle name="PrePop Units (0) 7 2" xfId="1748" xr:uid="{F5A90B37-E8D5-480E-865D-4F8630A2F122}"/>
    <cellStyle name="PrePop Units (0) 8" xfId="1749" xr:uid="{819F259D-3D7D-480C-833E-28DEBD05903E}"/>
    <cellStyle name="PrePop Units (0) 8 2" xfId="1750" xr:uid="{0FE2729A-E03B-41EF-9CAE-6BD720556627}"/>
    <cellStyle name="PrePop Units (0) 9" xfId="1751" xr:uid="{1CD6D616-0F54-4264-BD63-6B429AFFF44D}"/>
    <cellStyle name="PrePop Units (0) 9 2" xfId="1752" xr:uid="{7A2D3663-97D5-47BD-BBC7-1839D05879CB}"/>
    <cellStyle name="PrePop Units (0)_33" xfId="1753" xr:uid="{366AF8AE-AF50-460C-82F2-E4C0B2CC2779}"/>
    <cellStyle name="PrePop Units (1)" xfId="1754" xr:uid="{C8E7D80A-A051-46C3-93B5-2DCC5090213D}"/>
    <cellStyle name="PrePop Units (1) 10" xfId="1755" xr:uid="{DB465D00-F787-4C11-9F0C-104CEF4B5BBA}"/>
    <cellStyle name="PrePop Units (1) 10 2" xfId="1756" xr:uid="{E6A3816D-26E8-4C4D-AC01-704252463037}"/>
    <cellStyle name="PrePop Units (1) 11" xfId="1757" xr:uid="{7036B738-E55C-4C6F-A46C-2F71B41A3F19}"/>
    <cellStyle name="PrePop Units (1) 11 2" xfId="1758" xr:uid="{95BAF89B-9F18-4E66-A739-719C52417438}"/>
    <cellStyle name="PrePop Units (1) 12" xfId="1759" xr:uid="{93962413-C718-44FF-B172-892FF369E09D}"/>
    <cellStyle name="PrePop Units (1) 12 2" xfId="1760" xr:uid="{E4B490A4-5853-4AFC-9360-B3E25D138CA9}"/>
    <cellStyle name="PrePop Units (1) 13" xfId="1761" xr:uid="{0EE0ECD7-11CC-43D0-9B29-52CE0972F381}"/>
    <cellStyle name="PrePop Units (1) 13 2" xfId="1762" xr:uid="{3C65CA11-C2F6-4D7C-B930-F534C3F2D9BE}"/>
    <cellStyle name="PrePop Units (1) 14" xfId="1763" xr:uid="{8F532295-2934-4473-9D01-56F363314CAF}"/>
    <cellStyle name="PrePop Units (1) 14 2" xfId="1764" xr:uid="{53F1FF50-AF84-4416-B836-E6B0B32744FD}"/>
    <cellStyle name="PrePop Units (1) 15" xfId="1765" xr:uid="{3A2CBFD0-75CB-4585-B374-D08A77CFD722}"/>
    <cellStyle name="PrePop Units (1) 15 2" xfId="1766" xr:uid="{968FA670-4BB1-4359-860B-B46CFC4DA16D}"/>
    <cellStyle name="PrePop Units (1) 16" xfId="1767" xr:uid="{54C43CEE-BB31-4DC6-8555-80CCEF73673B}"/>
    <cellStyle name="PrePop Units (1) 2" xfId="1768" xr:uid="{3A5F53AA-DC67-45EA-BA86-59E8A7032905}"/>
    <cellStyle name="PrePop Units (1) 2 2" xfId="1769" xr:uid="{F7E67AAD-0FB5-4B85-91B0-7026D0EC7EC0}"/>
    <cellStyle name="PrePop Units (1) 3" xfId="1770" xr:uid="{C6AC5B4D-3757-4838-B5BD-303688F581B5}"/>
    <cellStyle name="PrePop Units (1) 3 2" xfId="1771" xr:uid="{25C87D72-8AB8-410F-9864-7F5637EA596D}"/>
    <cellStyle name="PrePop Units (1) 4" xfId="1772" xr:uid="{593C7EFC-7E8F-469B-A9A2-DB5FD21BCF5C}"/>
    <cellStyle name="PrePop Units (1) 4 2" xfId="1773" xr:uid="{FC2DC432-77DD-4D39-BFC2-90FDC39C66E5}"/>
    <cellStyle name="PrePop Units (1) 5" xfId="1774" xr:uid="{8E9F0CAC-8E3D-4B7E-AD6A-B0CFCA508333}"/>
    <cellStyle name="PrePop Units (1) 5 2" xfId="1775" xr:uid="{876FF8CC-763A-4DD5-9EA9-07104F3B55D1}"/>
    <cellStyle name="PrePop Units (1) 6" xfId="1776" xr:uid="{DDDFA021-A162-41AA-BE44-A610B778974F}"/>
    <cellStyle name="PrePop Units (1) 6 2" xfId="1777" xr:uid="{8C7E2834-BFF4-465E-BEBB-80D3F6871338}"/>
    <cellStyle name="PrePop Units (1) 7" xfId="1778" xr:uid="{F95537B4-B0F3-4947-B7F9-42D22B12EA76}"/>
    <cellStyle name="PrePop Units (1) 7 2" xfId="1779" xr:uid="{5C97BB1F-8D3D-4ECA-9A42-574E5D09B8F3}"/>
    <cellStyle name="PrePop Units (1) 8" xfId="1780" xr:uid="{8A873702-1C24-4454-A339-EA9992703CC0}"/>
    <cellStyle name="PrePop Units (1) 8 2" xfId="1781" xr:uid="{3C8D4685-0E6A-4DF4-A3A1-3208750EEEB9}"/>
    <cellStyle name="PrePop Units (1) 9" xfId="1782" xr:uid="{E8289792-8430-4912-8500-BC4A31D241EE}"/>
    <cellStyle name="PrePop Units (1) 9 2" xfId="1783" xr:uid="{EB79BC43-FB8E-4314-AA1F-EA113739C36C}"/>
    <cellStyle name="PrePop Units (1)_33" xfId="1784" xr:uid="{1D3D8EBB-0A13-45CA-9B0C-BAEA5F1C2250}"/>
    <cellStyle name="PrePop Units (2)" xfId="1785" xr:uid="{DBDE7420-CBBE-4A85-99D5-40D933391938}"/>
    <cellStyle name="PrePop Units (2) 10" xfId="1786" xr:uid="{DD9C5C2B-9C0B-487D-9AA6-F554343597BF}"/>
    <cellStyle name="PrePop Units (2) 10 2" xfId="1787" xr:uid="{38F450B6-05E1-4F20-BFA6-9A24C639FCAE}"/>
    <cellStyle name="PrePop Units (2) 11" xfId="1788" xr:uid="{A8DBD8FC-3313-4945-8345-CAB1D3AB9868}"/>
    <cellStyle name="PrePop Units (2) 11 2" xfId="1789" xr:uid="{A9D405F4-1E05-4713-9598-F7007703BAB3}"/>
    <cellStyle name="PrePop Units (2) 12" xfId="1790" xr:uid="{D9C2B3A0-3E3F-472D-9342-8956F19E2F4E}"/>
    <cellStyle name="PrePop Units (2) 12 2" xfId="1791" xr:uid="{31D0EAA1-2000-43F0-94B0-D1F318E25241}"/>
    <cellStyle name="PrePop Units (2) 13" xfId="1792" xr:uid="{EFB611EF-6590-42BF-B377-77EFFC55B956}"/>
    <cellStyle name="PrePop Units (2) 13 2" xfId="1793" xr:uid="{89F4A90F-797B-4600-83AE-F2FE06003E49}"/>
    <cellStyle name="PrePop Units (2) 14" xfId="1794" xr:uid="{17D7A02B-3800-424B-AEEB-0556CECC56F9}"/>
    <cellStyle name="PrePop Units (2) 14 2" xfId="1795" xr:uid="{815882CF-310B-454A-BEE1-101F5B83DF19}"/>
    <cellStyle name="PrePop Units (2) 15" xfId="1796" xr:uid="{38EEE60B-6417-403A-B973-36008466279F}"/>
    <cellStyle name="PrePop Units (2) 15 2" xfId="1797" xr:uid="{1C73E1D0-97D8-4D06-8A38-9DD1B8887C82}"/>
    <cellStyle name="PrePop Units (2) 16" xfId="1798" xr:uid="{633F399F-5CB9-42B9-9EC6-9C94F1E9A5C0}"/>
    <cellStyle name="PrePop Units (2) 2" xfId="1799" xr:uid="{44EE7BB6-97D0-4C2B-B7B9-E2EB58E79A41}"/>
    <cellStyle name="PrePop Units (2) 2 2" xfId="1800" xr:uid="{DA4E5F55-C78C-49C2-881A-3240BDF61797}"/>
    <cellStyle name="PrePop Units (2) 3" xfId="1801" xr:uid="{CF8BD891-F9B9-42F0-97DA-7A9A892104EF}"/>
    <cellStyle name="PrePop Units (2) 3 2" xfId="1802" xr:uid="{03DBD505-17A6-48A0-8A98-F103622A14C4}"/>
    <cellStyle name="PrePop Units (2) 4" xfId="1803" xr:uid="{25FDF758-A5FC-462C-96BA-F607423EE85D}"/>
    <cellStyle name="PrePop Units (2) 4 2" xfId="1804" xr:uid="{1BC58976-005B-4CEA-820C-17D36A761DA8}"/>
    <cellStyle name="PrePop Units (2) 5" xfId="1805" xr:uid="{752B2151-045A-40D6-A394-2E945BC2897A}"/>
    <cellStyle name="PrePop Units (2) 5 2" xfId="1806" xr:uid="{0E42F489-DD8D-4492-87EC-A91B96160F75}"/>
    <cellStyle name="PrePop Units (2) 6" xfId="1807" xr:uid="{135D5B23-CA35-4777-A740-765CB4FC1C25}"/>
    <cellStyle name="PrePop Units (2) 6 2" xfId="1808" xr:uid="{AE4842B3-B1EF-4CF4-AF2E-76DAA69190B2}"/>
    <cellStyle name="PrePop Units (2) 7" xfId="1809" xr:uid="{923A4F55-9C89-4ECC-BC11-5A1DC99559D9}"/>
    <cellStyle name="PrePop Units (2) 7 2" xfId="1810" xr:uid="{B02C922A-3BA4-4687-903D-499AF0B5728C}"/>
    <cellStyle name="PrePop Units (2) 8" xfId="1811" xr:uid="{161D2FD5-E367-46D0-9CF7-8F93042194EC}"/>
    <cellStyle name="PrePop Units (2) 8 2" xfId="1812" xr:uid="{3AF33C2A-A487-424B-A587-9A2A7D76DA64}"/>
    <cellStyle name="PrePop Units (2) 9" xfId="1813" xr:uid="{89C8A20F-92E4-4F6F-87E2-06EC55D4C11B}"/>
    <cellStyle name="PrePop Units (2) 9 2" xfId="1814" xr:uid="{E630B296-F6B8-41AB-A154-0E0328A27DA9}"/>
    <cellStyle name="PrePop Units (2)_33" xfId="1815" xr:uid="{00F82DAD-0AE8-49B8-B2FF-E8C97CBBF957}"/>
    <cellStyle name="Procent" xfId="2893" builtinId="5"/>
    <cellStyle name="Procent 2" xfId="2578" xr:uid="{95B1A061-6B55-405B-9112-008AAFA2528F}"/>
    <cellStyle name="Procent 2 2" xfId="2579" xr:uid="{D550E9CE-82A4-4C13-9542-C6A270BF246D}"/>
    <cellStyle name="Procent 2 2 2" xfId="2580" xr:uid="{95488AB7-44E1-4634-9AF5-76E4FB6BC205}"/>
    <cellStyle name="Procent 2 2 2 2" xfId="2581" xr:uid="{AE2D5494-CC16-4240-8154-4AD04D6D8EDA}"/>
    <cellStyle name="Procent 2 2 2 2 2" xfId="2582" xr:uid="{48E0904C-E5DB-4011-A6FC-DB58323415A4}"/>
    <cellStyle name="Procent 2 2 2 3" xfId="2583" xr:uid="{04AA2645-559C-46C4-86E2-B16F7912D595}"/>
    <cellStyle name="Procent 2 2 3" xfId="2584" xr:uid="{C481FD47-1CD8-45C3-A7B3-2E7362AE8CC3}"/>
    <cellStyle name="Procent 2 3" xfId="2585" xr:uid="{E4957E8B-79D7-4EBE-A7CA-BE536C462073}"/>
    <cellStyle name="Procent 2 3 2" xfId="2586" xr:uid="{B531842A-8082-4341-8EB0-9C64D4ED0AFC}"/>
    <cellStyle name="Procent 2 3 2 2" xfId="2587" xr:uid="{A100E395-9BC8-4028-99D3-6DC450623ADA}"/>
    <cellStyle name="Procent 2 3 2 3" xfId="2588" xr:uid="{A9C2A80E-377A-40B5-82ED-9A0DD273BECC}"/>
    <cellStyle name="Procent 2 3 3" xfId="2589" xr:uid="{63EE75A6-5926-4A66-B0E2-749F973B5B23}"/>
    <cellStyle name="Procent 2 3 4" xfId="2590" xr:uid="{6195DDEF-B13B-4E0D-B871-EBCD2BE2A333}"/>
    <cellStyle name="Procent 2 3 5" xfId="2591" xr:uid="{D5FCF40D-BBAF-41D9-B6C5-A605FF0663E7}"/>
    <cellStyle name="Procent 2 4" xfId="2592" xr:uid="{3E7563D4-7D9B-4D11-8D44-72473EACAAC1}"/>
    <cellStyle name="Procent 2 4 2" xfId="2593" xr:uid="{E0252525-CDE6-4EDC-B90F-47B81E7F3185}"/>
    <cellStyle name="Procent 2 5" xfId="2594" xr:uid="{729DB339-EF6F-43FC-B9FA-5C796ADB00FB}"/>
    <cellStyle name="Procent 2 6" xfId="3224" xr:uid="{D89AD7EB-C90D-496C-AE98-42E5EC253954}"/>
    <cellStyle name="Procent 3" xfId="2595" xr:uid="{A5BE9DFF-AF65-473C-B17F-DCDA7F059E1D}"/>
    <cellStyle name="Procent 3 2" xfId="2596" xr:uid="{8A56D7D8-FD0B-490C-9732-8D8C563F6C03}"/>
    <cellStyle name="Procent 3 2 2" xfId="2597" xr:uid="{5C162B29-C6FA-4610-9978-D3A306A10070}"/>
    <cellStyle name="Procent 3 2 2 2" xfId="2598" xr:uid="{DC42820C-F452-4E65-92A0-EB1F355F26A2}"/>
    <cellStyle name="Procent 3 2 3" xfId="2599" xr:uid="{0101A104-55CF-460A-99B6-D3E1D1603A06}"/>
    <cellStyle name="Procent 3 2 4" xfId="2600" xr:uid="{B35FDC17-AE28-4ED3-8230-AFE2425B35AB}"/>
    <cellStyle name="Procent 3 2 5" xfId="2601" xr:uid="{AFBA66B9-4299-41CF-A57D-729C19D431A6}"/>
    <cellStyle name="Procent 3 3" xfId="2602" xr:uid="{90358B72-3601-4573-8C2F-FEDED6A46DBA}"/>
    <cellStyle name="Procent 4" xfId="2603" xr:uid="{BACA4E44-CAAD-41B4-98A9-9D9AB90B1A8E}"/>
    <cellStyle name="Processing Cell" xfId="3225" xr:uid="{25E12B47-1236-42FF-9FB7-0DCB47D2D87B}"/>
    <cellStyle name="Prozent 2" xfId="3226" xr:uid="{3EEF2B14-B60B-4D95-9E51-5ED66C6E001E}"/>
    <cellStyle name="Rates" xfId="1816" xr:uid="{A60CABB9-C9B9-489B-9671-334A6704EE3D}"/>
    <cellStyle name="realtime" xfId="1817" xr:uid="{E42A32F5-DDAC-43E1-B6AE-E09772240EAA}"/>
    <cellStyle name="result" xfId="1818" xr:uid="{9B433EEF-9AA3-42A7-8543-CCA25AF56187}"/>
    <cellStyle name="Rossz" xfId="3227" xr:uid="{CC4F1760-8EA8-4E71-90DD-17B1B2126C5E}"/>
    <cellStyle name="rt" xfId="1819" xr:uid="{90ECDEB5-877C-4EF7-96B5-23611C6AF8B1}"/>
    <cellStyle name="Rubrik 1 2" xfId="2604" xr:uid="{DEFC5023-2595-40C3-84D3-81E8BA346507}"/>
    <cellStyle name="Rubrik 2 2" xfId="2605" xr:uid="{D3A0737A-1304-40A2-AF2F-D4CF68E601EC}"/>
    <cellStyle name="Rubrik 2 3" xfId="2606" xr:uid="{30B4EEC0-C613-4AFB-99F6-EEDBDD883650}"/>
    <cellStyle name="Rubrik 3 2" xfId="2607" xr:uid="{EC0D1D7A-EF95-4CF5-B8BA-1FDD039927CF}"/>
    <cellStyle name="Rubrik 4 2" xfId="2608" xr:uid="{36D90256-23AB-41CF-8832-7BFE0789C5DF}"/>
    <cellStyle name="Rubrik 5" xfId="2609" xr:uid="{D53E8167-61D3-4DC2-8D6E-BBD9706284EC}"/>
    <cellStyle name="Salida" xfId="3228" xr:uid="{6CCDC896-9B7E-466C-8153-C4FC2BECE917}"/>
    <cellStyle name="Sammenkædet celle" xfId="20" builtinId="24" customBuiltin="1"/>
    <cellStyle name="Samtala" xfId="1820" xr:uid="{86A9F532-80C0-4CCD-BC51-0D7BF281DC40}"/>
    <cellStyle name="Samtala - lokaniðurst." xfId="1821" xr:uid="{A80AFEB6-0AAA-4525-9201-A0F0F23C484D}"/>
    <cellStyle name="Samtala - undirstr" xfId="1822" xr:uid="{B8971A80-56F2-40EB-B859-8C924B44C879}"/>
    <cellStyle name="Samtala - undirstr 2" xfId="1823" xr:uid="{3A9F9680-EB5F-447A-9894-1BA212FB220B}"/>
    <cellStyle name="Samtala - yfirstr." xfId="1824" xr:uid="{D9360CDE-8C58-40C5-AF93-700D63472D1F}"/>
    <cellStyle name="Samtala - yfirstr. 2" xfId="1825" xr:uid="{A31008D3-1261-45B1-A0F8-F907D27B4E7E}"/>
    <cellStyle name="Samtala 2" xfId="1826" xr:uid="{E64E1D20-33CE-4D9A-9A3A-CB7253CEFD86}"/>
    <cellStyle name="Samtala_Notes" xfId="1827" xr:uid="{FB0AF6E6-31ED-4F5F-8CA4-680A32055E06}"/>
    <cellStyle name="SAS FM Client calculated data cell (data entry table)" xfId="3229" xr:uid="{D0C55A26-1186-4EDF-A8E2-C7A1178B51B1}"/>
    <cellStyle name="SAS FM Client calculated data cell (data entry table) 2" xfId="3230" xr:uid="{B7600377-0061-4A01-B039-E5B290EF24C0}"/>
    <cellStyle name="SAS FM Client calculated data cell (read only table)" xfId="3231" xr:uid="{7CC19F5D-0E30-4482-BFD9-5DCCBE3B14F7}"/>
    <cellStyle name="SAS FM Client calculated data cell (read only table) 2" xfId="3232" xr:uid="{4BD8645D-E395-4299-850D-B4DF4F27240F}"/>
    <cellStyle name="SAS FM Column drillable header" xfId="3233" xr:uid="{FE32C1EA-04A4-4DEE-8002-180499D31177}"/>
    <cellStyle name="SAS FM Column header" xfId="3234" xr:uid="{DDED3B94-08D5-4727-8EF1-6360AB48BB26}"/>
    <cellStyle name="SAS FM Drill path" xfId="3235" xr:uid="{4B786157-3BEF-4123-AE47-76430DC55E1B}"/>
    <cellStyle name="SAS FM Invalid data cell" xfId="3236" xr:uid="{89489046-CF2F-4004-96DF-AD9F0500EF8A}"/>
    <cellStyle name="SAS FM Invalid data cell 2" xfId="3237" xr:uid="{0D2929EF-2966-4DBD-AD5C-3C88AB5FA633}"/>
    <cellStyle name="SAS FM No query data cell" xfId="3238" xr:uid="{69FA4809-9D7E-498B-B260-3C8FBB8F0DDE}"/>
    <cellStyle name="SAS FM No query data cell 2" xfId="3239" xr:uid="{09DF4FE8-0F0F-44E6-A9A1-0FB877AC2179}"/>
    <cellStyle name="SAS FM Protected member data cell" xfId="3240" xr:uid="{F2D3AA21-281E-478B-929D-4739E98B1AFA}"/>
    <cellStyle name="SAS FM Protected member data cell 2" xfId="3241" xr:uid="{22208A35-E5BC-4D57-9B9E-5FB4D895E50D}"/>
    <cellStyle name="SAS FM Read-only data cell (data entry table)" xfId="3242" xr:uid="{9DAAF891-9253-4DF0-8FA5-CF68FA472737}"/>
    <cellStyle name="SAS FM Read-only data cell (data entry table) 2" xfId="3243" xr:uid="{18D37856-57CA-4E97-876B-F87402BF577A}"/>
    <cellStyle name="SAS FM Read-only data cell (read-only table)" xfId="3244" xr:uid="{62D0CCAE-C67D-4C7B-916A-7940857D5B31}"/>
    <cellStyle name="SAS FM Read-only data cell (read-only table) 2" xfId="3245" xr:uid="{DD50466F-77AB-457E-B678-96F93D25FF47}"/>
    <cellStyle name="SAS FM Row drillable header" xfId="3246" xr:uid="{D641D648-7A41-40EF-A9CE-32D0A3613DD3}"/>
    <cellStyle name="SAS FM Row header" xfId="3247" xr:uid="{35B23B87-A3FD-4631-ADCA-79D14109399A}"/>
    <cellStyle name="SAS FM Slicers" xfId="3248" xr:uid="{92C9DC6A-7BF8-4BBC-929F-A5DF22771410}"/>
    <cellStyle name="SAS FM Supplemented member data cell" xfId="3249" xr:uid="{ACFB4BC3-E056-4915-8FE3-C3B6F845C5BA}"/>
    <cellStyle name="SAS FM Supplemented member data cell 2" xfId="3250" xr:uid="{E19E85FC-70C1-4E99-B560-18C9093E0368}"/>
    <cellStyle name="SAS FM Writeable data cell" xfId="3251" xr:uid="{3B36E94B-21A5-46AF-AC94-1DAEAA8FBA24}"/>
    <cellStyle name="SAS FM Writeable data cell 2" xfId="3252" xr:uid="{325BAFE9-B9F8-4678-A7D2-1C9260DB73A6}"/>
    <cellStyle name="Semleges" xfId="3253" xr:uid="{8FDF1A27-B8DD-4B64-A2E9-97C1F4E5C566}"/>
    <cellStyle name="showExposure" xfId="3254" xr:uid="{D1288553-8F80-45C3-ABB0-E7416FD13999}"/>
    <cellStyle name="Standard 2" xfId="3255" xr:uid="{768A041B-C4B5-4C3A-B8BB-DA46266C1104}"/>
    <cellStyle name="Standard 3" xfId="44" xr:uid="{B51F592B-F1B8-4C4F-B64A-00EB0AB72856}"/>
    <cellStyle name="Standard 3 2" xfId="3256" xr:uid="{E1BF39AA-916C-4013-9F2D-B731E6E2DE08}"/>
    <cellStyle name="Standard 4" xfId="3257" xr:uid="{8B270AB0-4BD0-449F-B49D-E29756477331}"/>
    <cellStyle name="Standard 6" xfId="3258" xr:uid="{E437696F-BF7E-49FF-B4D2-B860017DB838}"/>
    <cellStyle name="Standard_20100129_1559 Jentsch_COREP ON 20100129 COREP preliminary proposal_CR SA" xfId="3259" xr:uid="{ADC8A864-D400-4ED5-8B71-5CDA7C13714E}"/>
    <cellStyle name="static" xfId="1828" xr:uid="{BF105A1E-C7BB-4DD0-99B3-D13271B2B538}"/>
    <cellStyle name="Style 1" xfId="1829" xr:uid="{790A1B5E-1543-491A-B236-5C170391779B}"/>
    <cellStyle name="Style 1 2" xfId="1830" xr:uid="{156742CB-0228-4F55-AA6C-1B6EF63A3BA9}"/>
    <cellStyle name="Style 1 3" xfId="2610" xr:uid="{6864F67C-306E-4579-A8CC-EABD838E1E22}"/>
    <cellStyle name="Summa 2" xfId="2611" xr:uid="{125EBA7C-71D5-404C-BA35-A65D65728E27}"/>
    <cellStyle name="Summa 3" xfId="2612" xr:uid="{7C9DD34E-8592-45F2-B19F-A2901E1AFD3C}"/>
    <cellStyle name="Summa 3 2" xfId="3028" xr:uid="{B38D2010-DBBF-4CAA-A2F9-FE34DEDA0388}"/>
    <cellStyle name="Számítás" xfId="3260" xr:uid="{A991D76A-9975-4BF0-968F-FA27676D8BD6}"/>
    <cellStyle name="TemplateCollectionStyle" xfId="3261" xr:uid="{34082B9A-ADE1-4DC2-8AEC-817CDE5253AF}"/>
    <cellStyle name="text" xfId="1831" xr:uid="{50FA50E2-3BF8-428A-8831-232D81B0F29D}"/>
    <cellStyle name="Text Indent A" xfId="1832" xr:uid="{43869551-D100-4795-9C8A-4FF3CCBF549C}"/>
    <cellStyle name="Text Indent A 10" xfId="1833" xr:uid="{3394438C-879F-4D40-92FC-D58A16104BDE}"/>
    <cellStyle name="Text Indent A 11" xfId="1834" xr:uid="{A35AC848-A102-49A9-ABD6-163F2DDA2665}"/>
    <cellStyle name="Text Indent A 12" xfId="1835" xr:uid="{7DD69620-010E-48AE-8B64-0493BFC726E8}"/>
    <cellStyle name="Text Indent A 13" xfId="1836" xr:uid="{2DD36CAC-0D47-4879-959B-FAAFA64527BF}"/>
    <cellStyle name="Text Indent A 14" xfId="1837" xr:uid="{E17F9DF3-C322-4ECC-82B3-C976A4D336CA}"/>
    <cellStyle name="Text Indent A 15" xfId="1838" xr:uid="{E5E7B261-592C-4548-819E-4B4223C472F2}"/>
    <cellStyle name="Text Indent A 2" xfId="1839" xr:uid="{FDBC3068-9B52-4813-9C87-D09819C3D205}"/>
    <cellStyle name="Text Indent A 3" xfId="1840" xr:uid="{1656FCC9-6874-468A-ABE6-AF76C4B42542}"/>
    <cellStyle name="Text Indent A 4" xfId="1841" xr:uid="{D7E0E23D-D758-42B4-9D6D-804F5F5DED83}"/>
    <cellStyle name="Text Indent A 5" xfId="1842" xr:uid="{C6E08AC6-64F7-47D0-85E0-4633DD0E15A1}"/>
    <cellStyle name="Text Indent A 6" xfId="1843" xr:uid="{F4E934AF-5CAB-4A72-93BB-0ED84936FE6A}"/>
    <cellStyle name="Text Indent A 7" xfId="1844" xr:uid="{E5BB9DBD-A2B5-4CE4-A650-46B733DBBBA1}"/>
    <cellStyle name="Text Indent A 8" xfId="1845" xr:uid="{02F13050-05DA-4931-A776-4B5900AD24CD}"/>
    <cellStyle name="Text Indent A 9" xfId="1846" xr:uid="{311B1B79-CF02-40D7-B93D-031D670ED34C}"/>
    <cellStyle name="Text Indent B" xfId="1847" xr:uid="{4BBDB24E-767A-489A-9CE7-5D6AAABE4AA8}"/>
    <cellStyle name="Text Indent B 10" xfId="1848" xr:uid="{CB8E458E-26FC-454F-8F3C-80AFD0AE68D7}"/>
    <cellStyle name="Text Indent B 11" xfId="1849" xr:uid="{46005C44-2C11-4D29-89B5-491B2773FED2}"/>
    <cellStyle name="Text Indent B 12" xfId="1850" xr:uid="{4B879979-EC0E-4E54-84AC-D4417AA71B32}"/>
    <cellStyle name="Text Indent B 13" xfId="1851" xr:uid="{7211EB4A-F805-4642-8895-3F560226B82C}"/>
    <cellStyle name="Text Indent B 14" xfId="1852" xr:uid="{EE7BF70D-EDE8-4A0C-A7FA-622BFEBC4835}"/>
    <cellStyle name="Text Indent B 15" xfId="1853" xr:uid="{965A5420-A1A1-4386-ABD4-AE3927834203}"/>
    <cellStyle name="Text Indent B 2" xfId="1854" xr:uid="{31401D7A-CBCE-4ADB-B8DD-AAD3297721CB}"/>
    <cellStyle name="Text Indent B 3" xfId="1855" xr:uid="{B5DF021E-739B-4C49-BEDF-F1FB09A03D72}"/>
    <cellStyle name="Text Indent B 4" xfId="1856" xr:uid="{14D4F911-5A06-4DB7-9123-D9C870EA1497}"/>
    <cellStyle name="Text Indent B 5" xfId="1857" xr:uid="{0B472256-3015-4C50-A1BF-7EFC417F3D46}"/>
    <cellStyle name="Text Indent B 6" xfId="1858" xr:uid="{C4F87B37-D7A9-44C4-B00E-A8342420B1C1}"/>
    <cellStyle name="Text Indent B 7" xfId="1859" xr:uid="{38AE1DAB-0D6C-4712-91BB-7D1B9240EAA4}"/>
    <cellStyle name="Text Indent B 8" xfId="1860" xr:uid="{D8FDB5C6-5A00-4108-B35D-579ED5EC0A84}"/>
    <cellStyle name="Text Indent B 9" xfId="1861" xr:uid="{306F4F3D-E4CC-44BA-A1AB-7DD7104E45C3}"/>
    <cellStyle name="Text Indent C" xfId="1862" xr:uid="{51F36E4D-FD0F-4A71-AC75-232271E26D56}"/>
    <cellStyle name="Text Indent C 10" xfId="1863" xr:uid="{CBB48570-7FF6-43B6-90E8-26CFFB93200D}"/>
    <cellStyle name="Text Indent C 10 2" xfId="1864" xr:uid="{AC7FD86E-1581-4A49-B3F6-D0505651BA60}"/>
    <cellStyle name="Text Indent C 11" xfId="1865" xr:uid="{02CE778A-FF00-4962-A950-FA15FFA490EF}"/>
    <cellStyle name="Text Indent C 11 2" xfId="1866" xr:uid="{EAD707C3-B8A8-4AF1-868E-130D4463D2D9}"/>
    <cellStyle name="Text Indent C 12" xfId="1867" xr:uid="{E94FC64B-6252-4FF8-AE66-3D34F1BF513A}"/>
    <cellStyle name="Text Indent C 12 2" xfId="1868" xr:uid="{79CF58D5-2926-42C0-A123-2043BF9B2DF3}"/>
    <cellStyle name="Text Indent C 13" xfId="1869" xr:uid="{1FE7D2FC-0C46-4DA8-80F7-504CD1E9D2DE}"/>
    <cellStyle name="Text Indent C 13 2" xfId="1870" xr:uid="{727DB886-5AFC-45AD-9449-B9DAC625BBFF}"/>
    <cellStyle name="Text Indent C 14" xfId="1871" xr:uid="{0C937D83-B6ED-4A57-A48A-387E819DD4D5}"/>
    <cellStyle name="Text Indent C 14 2" xfId="1872" xr:uid="{DE3B0377-BB3C-41CE-B676-BBE749229F60}"/>
    <cellStyle name="Text Indent C 15" xfId="1873" xr:uid="{C5A868C9-F546-4146-A81B-232373FCD4ED}"/>
    <cellStyle name="Text Indent C 15 2" xfId="1874" xr:uid="{0D5DF721-A003-4C97-BE48-F78563FCA302}"/>
    <cellStyle name="Text Indent C 16" xfId="1875" xr:uid="{6BBE8CC1-801E-40B5-879C-7AC96E99CE67}"/>
    <cellStyle name="Text Indent C 2" xfId="1876" xr:uid="{32B2B030-7431-4BCC-81F2-63153C73785E}"/>
    <cellStyle name="Text Indent C 2 2" xfId="1877" xr:uid="{0A2223E0-C828-4055-95CB-64352EF69266}"/>
    <cellStyle name="Text Indent C 3" xfId="1878" xr:uid="{809C7E91-3A4C-4048-856C-1A368F7B0AC3}"/>
    <cellStyle name="Text Indent C 3 2" xfId="1879" xr:uid="{877DAD38-73C7-4002-9C2E-8442748D31FB}"/>
    <cellStyle name="Text Indent C 4" xfId="1880" xr:uid="{5271242E-582C-4B37-8151-8BE1BD926F99}"/>
    <cellStyle name="Text Indent C 4 2" xfId="1881" xr:uid="{49B219C7-B6B6-4BE6-A8B7-A504BE2D0C1D}"/>
    <cellStyle name="Text Indent C 5" xfId="1882" xr:uid="{F90B9908-3A43-4166-8182-EC4CB303263B}"/>
    <cellStyle name="Text Indent C 5 2" xfId="1883" xr:uid="{5102B05F-B24C-4C12-A717-4A6C78DA90EE}"/>
    <cellStyle name="Text Indent C 6" xfId="1884" xr:uid="{B1D892A0-875E-4640-A30C-F79D795BBB99}"/>
    <cellStyle name="Text Indent C 6 2" xfId="1885" xr:uid="{EC37FEEF-1B97-4162-866A-2D1D74754CA6}"/>
    <cellStyle name="Text Indent C 7" xfId="1886" xr:uid="{9515F9CC-5DF9-4E41-9667-451C271D6167}"/>
    <cellStyle name="Text Indent C 7 2" xfId="1887" xr:uid="{8096090E-97C1-43FB-8558-E559C6AF8AD0}"/>
    <cellStyle name="Text Indent C 8" xfId="1888" xr:uid="{4B056D66-C674-4143-91EB-EC7EC2E73EC4}"/>
    <cellStyle name="Text Indent C 8 2" xfId="1889" xr:uid="{6E306CAB-872D-4468-98DA-EE964E77EE50}"/>
    <cellStyle name="Text Indent C 9" xfId="1890" xr:uid="{BACB8D6B-B46D-41E7-B501-672B0EC80472}"/>
    <cellStyle name="Text Indent C 9 2" xfId="1891" xr:uid="{0E4CA50F-17C0-42FF-829C-70CEEAD411E5}"/>
    <cellStyle name="Text Indent C_33" xfId="1892" xr:uid="{77C3E3D6-6B4C-48D2-BC49-B3EC7C50C7DC}"/>
    <cellStyle name="Texto de advertencia" xfId="3262" xr:uid="{C09F19CE-A487-461E-B8EF-8E6F2FFC53B4}"/>
    <cellStyle name="Texto explicativo" xfId="3263" xr:uid="{06C833B8-7B9B-4472-B66F-47CF3D59F082}"/>
    <cellStyle name="Tilbod" xfId="1893" xr:uid="{9223CC3C-1AAE-4292-B689-7B8580A14182}"/>
    <cellStyle name="Times rmn" xfId="1894" xr:uid="{4C718EA2-A605-4042-ABF5-148A974D976F}"/>
    <cellStyle name="Titel 2" xfId="46" xr:uid="{E65E03F4-D303-4335-A47B-E891CB8FC801}"/>
    <cellStyle name="Title 2" xfId="1895" xr:uid="{CC5C0658-D5F4-44C8-B0AB-9F7E5B7F1FD3}"/>
    <cellStyle name="Title 2 2" xfId="1896" xr:uid="{EB3CC0DF-DAF2-4AAF-8643-ACECCB89E870}"/>
    <cellStyle name="Title 2 3" xfId="1897" xr:uid="{4F93D7F3-E712-4E6B-BEE2-C8A9D8DEB7D6}"/>
    <cellStyle name="Title 2 4" xfId="1898" xr:uid="{6A30459A-EEF2-47AC-B23A-B8261729E9A4}"/>
    <cellStyle name="Title 2 5" xfId="2613" xr:uid="{E14FE851-1AE7-4347-8D3B-01157AC9C166}"/>
    <cellStyle name="Title 3" xfId="1899" xr:uid="{8EDCA783-1137-4D8A-8E91-ACE829C26569}"/>
    <cellStyle name="Title 3 2" xfId="1900" xr:uid="{6A53AA7C-DAA6-4BB9-9D01-E7148FE96C8D}"/>
    <cellStyle name="Title2" xfId="3264" xr:uid="{DB69BA12-E2DC-464F-AE59-B9CC139B06EA}"/>
    <cellStyle name="TitreRub" xfId="1901" xr:uid="{720FE996-0703-40A3-85FF-FDA8AC3840A0}"/>
    <cellStyle name="TitreTab" xfId="1902" xr:uid="{2D31C370-733F-4A2D-8EEA-5F58D4511BF1}"/>
    <cellStyle name="Título" xfId="3265" xr:uid="{ABDD3043-957A-4E62-B157-951BE5F4FF70}"/>
    <cellStyle name="Título 1" xfId="3266" xr:uid="{AE3EF65D-69EE-47AE-A499-777201F1330B}"/>
    <cellStyle name="Título 2" xfId="3267" xr:uid="{2B915F27-2809-4194-911B-31C4B0E705D6}"/>
    <cellStyle name="Título 3" xfId="3268" xr:uid="{19F74E59-D4FF-459C-AFD5-F231FD889AB6}"/>
    <cellStyle name="Título_20091015 DE_Proposed amendments to CR SEC_MKR" xfId="3269" xr:uid="{2088F948-81FA-4249-B281-9187BF9D8449}"/>
    <cellStyle name="Topheader" xfId="1903" xr:uid="{F0A1DD44-BAE5-426B-826A-D7BD9F212594}"/>
    <cellStyle name="Total" xfId="24" builtinId="25" customBuiltin="1"/>
    <cellStyle name="Total (negative)" xfId="1904" xr:uid="{28D34AD2-3915-4F78-BC63-16E857D9119C}"/>
    <cellStyle name="Total 10" xfId="1905" xr:uid="{FD247AF1-24A9-49E0-976C-75E94D39D41B}"/>
    <cellStyle name="Total 10 2" xfId="1906" xr:uid="{544594BC-91BD-4C01-837F-B0A90D8F541D}"/>
    <cellStyle name="Total 10 2 2" xfId="2999" xr:uid="{52ED2458-8340-417F-B7CB-D9441183AA13}"/>
    <cellStyle name="Total 10 3" xfId="2998" xr:uid="{2FD419EF-2DB3-4F96-B868-2B7B87663D9A}"/>
    <cellStyle name="Total 1000" xfId="1907" xr:uid="{74D97FDF-70EE-49F4-924C-D830DB67225A}"/>
    <cellStyle name="Total 1000 (negative)" xfId="1908" xr:uid="{83480FF6-E68B-4EA0-9F2A-324901035699}"/>
    <cellStyle name="Total 1000 (negative) 2" xfId="1909" xr:uid="{F40EC354-072B-4960-A6CF-8BBE28E74720}"/>
    <cellStyle name="Total 1000 (negative) 2 2" xfId="1910" xr:uid="{1E9478C7-B4AB-412B-9413-A735989DB64A}"/>
    <cellStyle name="Total 1000 (negative) 3" xfId="1911" xr:uid="{ABF4F3D9-B22E-4798-A860-B0B2E55E8939}"/>
    <cellStyle name="Total 1000 2" xfId="1912" xr:uid="{9CDEF514-6C41-4127-B53B-08C23F935BB7}"/>
    <cellStyle name="Total 1000 2 2" xfId="1913" xr:uid="{9CF9DC58-D7CF-4A9D-B90E-4BA687F8CE63}"/>
    <cellStyle name="Total 1000 3" xfId="1914" xr:uid="{93ED9A33-E903-4DAA-A991-529DC6B9559A}"/>
    <cellStyle name="Total 1000 4" xfId="1915" xr:uid="{0FDBE143-DEE0-452A-91E2-4C998B78B148}"/>
    <cellStyle name="Total 1000_040930_AFL_uppgj" xfId="1916" xr:uid="{9E5B8599-4FD5-4962-9184-36D6CBF02254}"/>
    <cellStyle name="Total 2" xfId="1917" xr:uid="{52B0EE65-8499-4613-A990-F7074F432F1C}"/>
    <cellStyle name="Total 2 2" xfId="1918" xr:uid="{13D0FBC7-99C3-4503-AD12-7DCBC755E31D}"/>
    <cellStyle name="Total 2 2 2" xfId="3001" xr:uid="{B4ED011B-69C9-43AF-B8E7-E5DE89897EFA}"/>
    <cellStyle name="Total 2 3" xfId="1919" xr:uid="{66ED8ABC-D3E9-49C6-8986-AEE788AE7028}"/>
    <cellStyle name="Total 2 3 2" xfId="3002" xr:uid="{D02BADF9-452F-4117-822C-5F2243A0C81B}"/>
    <cellStyle name="Total 2 4" xfId="1920" xr:uid="{F47CAA21-9D37-457A-95AF-B30109FEFE11}"/>
    <cellStyle name="Total 2 4 2" xfId="3003" xr:uid="{2B5ED947-B014-4732-9247-F7C3A466218D}"/>
    <cellStyle name="Total 2 5" xfId="2614" xr:uid="{66EF1873-AB20-4ABE-8D00-C20508E57E1B}"/>
    <cellStyle name="Total 2 5 2" xfId="3029" xr:uid="{BF092157-408F-4B1D-ACC5-429E6B75207E}"/>
    <cellStyle name="Total 2 6" xfId="3000" xr:uid="{CC8D481F-32B2-4D88-BC65-F4FC20E455B4}"/>
    <cellStyle name="Total 2 7" xfId="3270" xr:uid="{F89379A1-30E6-452F-BDA5-D86D98F0BCDD}"/>
    <cellStyle name="Total 3" xfId="1921" xr:uid="{CB436D90-AF68-440D-9023-8807299D10F2}"/>
    <cellStyle name="Total 3 2" xfId="1922" xr:uid="{C6378315-7F91-48FA-BFAD-12854FFCDBB3}"/>
    <cellStyle name="Total 3 2 2" xfId="3005" xr:uid="{9AF7C53A-AF2E-4887-8189-B8D50C207063}"/>
    <cellStyle name="Total 3 3" xfId="3004" xr:uid="{D1F501CC-F087-4EC7-B493-A35F0922E8E3}"/>
    <cellStyle name="Total 4" xfId="1923" xr:uid="{235A2A49-812E-4EF8-910C-FB8430FF477B}"/>
    <cellStyle name="Total 4 2" xfId="1924" xr:uid="{562FA671-1304-4E87-9842-FBFC3FB6FE71}"/>
    <cellStyle name="Total 4 2 2" xfId="3007" xr:uid="{6C3BA184-B576-475D-AC1E-27C60C42BECB}"/>
    <cellStyle name="Total 4 3" xfId="3006" xr:uid="{BDB2BC92-4333-4F5B-8CCA-897D0E926D00}"/>
    <cellStyle name="Total 5" xfId="1925" xr:uid="{1F6FED9F-C4BE-42BD-992B-C722BF4B2C65}"/>
    <cellStyle name="Total 5 2" xfId="1926" xr:uid="{B68B73A2-3B41-4CD0-8E5B-E7CDD890E44A}"/>
    <cellStyle name="Total 5 2 2" xfId="3009" xr:uid="{75D52CF7-C621-469C-8D8F-4866040AFB49}"/>
    <cellStyle name="Total 5 3" xfId="3008" xr:uid="{8B3BB6D8-B2E6-4A98-9923-A2CAFBD2EFD5}"/>
    <cellStyle name="Total 6" xfId="1927" xr:uid="{0CE698EB-3506-4F7C-B704-D7438B3D2213}"/>
    <cellStyle name="Total 6 2" xfId="1928" xr:uid="{CCD21AEB-E60B-4914-B714-59179469DA8A}"/>
    <cellStyle name="Total 6 2 2" xfId="3011" xr:uid="{0631EA43-3D8E-4E51-B7D3-7278882A1170}"/>
    <cellStyle name="Total 6 3" xfId="3010" xr:uid="{3602C525-FE79-4A83-99DF-13D214E2D376}"/>
    <cellStyle name="Total 7" xfId="1929" xr:uid="{6C095636-0789-4EA6-9F2A-DDD80F849331}"/>
    <cellStyle name="Total 7 2" xfId="1930" xr:uid="{C097E2E0-130A-4947-8A8A-12DCC749456D}"/>
    <cellStyle name="Total 7 2 2" xfId="3013" xr:uid="{82687E14-1608-47E2-A974-2FFE953A0131}"/>
    <cellStyle name="Total 7 3" xfId="3012" xr:uid="{51C0AA4E-D7C5-4456-B911-D8E487191901}"/>
    <cellStyle name="Total 8" xfId="1931" xr:uid="{F5DBAD01-22C9-4A57-B72C-D7BEECC6D67C}"/>
    <cellStyle name="Total 8 2" xfId="1932" xr:uid="{B0C39941-993F-41A6-88B2-272CDC84E15D}"/>
    <cellStyle name="Total 8 2 2" xfId="3015" xr:uid="{D4D5EC66-7278-479E-9AFB-9EA11A8CE1E5}"/>
    <cellStyle name="Total 8 3" xfId="3014" xr:uid="{6A5C1343-FFC8-4DBF-802F-850F81D125B1}"/>
    <cellStyle name="Total 9" xfId="1933" xr:uid="{AD32FA43-D833-4FB5-838B-8360681D8BB9}"/>
    <cellStyle name="Total 9 2" xfId="1934" xr:uid="{CAB12EDB-8A7B-4BA8-A053-23E222820BDB}"/>
    <cellStyle name="Total 9 2 2" xfId="3017" xr:uid="{E07FD944-3BEB-49D5-8B53-A4C14B3412B6}"/>
    <cellStyle name="Total 9 3" xfId="3016" xr:uid="{A589F18A-22D4-4545-96DC-BFE28FA12124}"/>
    <cellStyle name="Tusental (0)_9604" xfId="2615" xr:uid="{D86D40CE-56F5-4013-A71C-9E71C551D13F}"/>
    <cellStyle name="Tusental 10" xfId="2616" xr:uid="{D80A9674-F85A-49E8-8313-D8A9F033A037}"/>
    <cellStyle name="Tusental 10 2" xfId="2617" xr:uid="{16926FCA-2D31-43C4-B376-B922612361CF}"/>
    <cellStyle name="Tusental 10 2 2" xfId="2618" xr:uid="{223C52D9-1BFB-46A2-880B-8777D42D5BDB}"/>
    <cellStyle name="Tusental 10 2 3" xfId="2619" xr:uid="{89E8B918-7903-4A6F-BCBA-5741F564CFAC}"/>
    <cellStyle name="Tusental 10 3" xfId="2620" xr:uid="{08440B7E-9544-402B-9F46-CC11C12DD004}"/>
    <cellStyle name="Tusental 10 4" xfId="2621" xr:uid="{56C4158D-D433-4531-BB69-F3D3018039B4}"/>
    <cellStyle name="Tusental 10 5" xfId="2622" xr:uid="{99726247-2E51-498B-923B-C0BA0CA7D65D}"/>
    <cellStyle name="Tusental 100" xfId="2623" xr:uid="{F7892D89-CA89-4C34-87F9-F30BD2D6E90E}"/>
    <cellStyle name="Tusental 101" xfId="2624" xr:uid="{D03A70C8-C481-41B0-B683-43EE10B14439}"/>
    <cellStyle name="Tusental 102" xfId="2625" xr:uid="{446CADCD-5140-4E81-955F-9A98F0B8137E}"/>
    <cellStyle name="Tusental 103" xfId="2626" xr:uid="{5DC812E0-86BF-403F-87DF-E19606322E2C}"/>
    <cellStyle name="Tusental 104" xfId="2627" xr:uid="{21B5BAA5-1307-4888-B575-6F89D8EA9B65}"/>
    <cellStyle name="Tusental 105" xfId="2628" xr:uid="{AE94F1F8-E0F8-41C5-826D-AD30C14269BA}"/>
    <cellStyle name="Tusental 106" xfId="2629" xr:uid="{C31CB522-608C-4A1A-B266-126A1C592310}"/>
    <cellStyle name="Tusental 107" xfId="2630" xr:uid="{B327DC1C-F0D5-4DBB-8E27-B79880DEF922}"/>
    <cellStyle name="Tusental 108" xfId="2631" xr:uid="{FB9DF39C-4A16-4B7C-BB6A-8F2DA099739D}"/>
    <cellStyle name="Tusental 109" xfId="2632" xr:uid="{4F48649C-2542-4221-9B52-DBBCF3F12D36}"/>
    <cellStyle name="Tusental 11" xfId="2633" xr:uid="{10035FEE-2CB8-4CD2-B78A-DA837A0D6D5E}"/>
    <cellStyle name="Tusental 11 2" xfId="2634" xr:uid="{4B4B1292-C1C6-4935-8ADD-45188FEC1882}"/>
    <cellStyle name="Tusental 11 2 2" xfId="2635" xr:uid="{E24BD54F-A145-4671-8970-DB854AD91CE9}"/>
    <cellStyle name="Tusental 11 2 3" xfId="2636" xr:uid="{05219066-9F64-4A6F-B5D9-569CBE1B4C1D}"/>
    <cellStyle name="Tusental 11 3" xfId="2637" xr:uid="{EDE73D88-D660-4CB2-AB48-97D3FC81E5A3}"/>
    <cellStyle name="Tusental 11 4" xfId="2638" xr:uid="{20F71BE4-BE80-4F8E-B75E-D2A000B4F144}"/>
    <cellStyle name="Tusental 11 5" xfId="2639" xr:uid="{C096CF61-86E7-4549-9518-C402E6CA3E18}"/>
    <cellStyle name="Tusental 110" xfId="2640" xr:uid="{9C75D356-A18D-4B45-ABCC-2B7C7EE179FB}"/>
    <cellStyle name="Tusental 111" xfId="2641" xr:uid="{B563456F-B06F-4C7B-B2C6-C6C18291386A}"/>
    <cellStyle name="Tusental 112" xfId="2642" xr:uid="{8C549912-14B0-4423-A030-CAA8DB8CC52E}"/>
    <cellStyle name="Tusental 113" xfId="2643" xr:uid="{96EABD7E-96BF-4A73-974C-413CB7E5E1DF}"/>
    <cellStyle name="Tusental 114" xfId="2644" xr:uid="{FE5B3650-B78A-4AE7-B4DF-6FB6E9557C66}"/>
    <cellStyle name="Tusental 115" xfId="2645" xr:uid="{7F1CC962-5267-4CFD-96CC-C145067A90B0}"/>
    <cellStyle name="Tusental 116" xfId="2646" xr:uid="{897A8A80-658A-4FFF-83E6-6F22B652F206}"/>
    <cellStyle name="Tusental 117" xfId="2647" xr:uid="{06B2182B-A98F-4025-A79B-777D48F8E618}"/>
    <cellStyle name="Tusental 118" xfId="2648" xr:uid="{76A1E467-5CD5-44C0-8F4D-34C55B71A86F}"/>
    <cellStyle name="Tusental 119" xfId="2649" xr:uid="{4A06D80C-BE1B-4E56-AC0D-230D6F730DDC}"/>
    <cellStyle name="Tusental 12" xfId="2650" xr:uid="{E7C7B95A-9B99-4327-A082-4D02E3B28866}"/>
    <cellStyle name="Tusental 12 2" xfId="2651" xr:uid="{8A5B25FD-1510-4E54-826E-D692BEB4B0DC}"/>
    <cellStyle name="Tusental 12 2 2" xfId="2652" xr:uid="{38F6DBAD-5AA6-4071-B824-00354D7ED997}"/>
    <cellStyle name="Tusental 12 2 3" xfId="2653" xr:uid="{26EC54BC-6B79-4845-A032-728AB1A15BA2}"/>
    <cellStyle name="Tusental 12 3" xfId="2654" xr:uid="{A2387D41-DA45-4C6E-B801-15DACAA0AFAE}"/>
    <cellStyle name="Tusental 12 4" xfId="2655" xr:uid="{285FD55B-DB6D-45BD-97F6-0483F3D8FF11}"/>
    <cellStyle name="Tusental 12 5" xfId="2656" xr:uid="{B3CF9AD8-23C7-4F85-9545-E13D8106BFE2}"/>
    <cellStyle name="Tusental 120" xfId="2657" xr:uid="{700CA352-E072-426A-AD69-443FE55254D0}"/>
    <cellStyle name="Tusental 121" xfId="2658" xr:uid="{395CE67D-9FF0-46E2-8508-E63620E642D8}"/>
    <cellStyle name="Tusental 122" xfId="2659" xr:uid="{1D0832E3-C49F-429C-97F0-BD107715B2D0}"/>
    <cellStyle name="Tusental 123" xfId="2660" xr:uid="{C96B9A25-3D28-462C-8637-583897C488A9}"/>
    <cellStyle name="Tusental 124" xfId="2661" xr:uid="{D55FA33F-9B8B-4DC3-9F26-1029A677F25F}"/>
    <cellStyle name="Tusental 125" xfId="2662" xr:uid="{0B9A903E-00A2-4E4C-A568-75906F4697E6}"/>
    <cellStyle name="Tusental 126" xfId="2663" xr:uid="{EAC7C537-2A50-4C9B-98D7-AD2DE83ED119}"/>
    <cellStyle name="Tusental 127" xfId="2664" xr:uid="{8585D267-417F-40E2-B13F-10931E237450}"/>
    <cellStyle name="Tusental 128" xfId="2665" xr:uid="{2A05F542-9EB6-4C8A-A974-56C018EBE077}"/>
    <cellStyle name="Tusental 129" xfId="2666" xr:uid="{A2715688-C863-4CCC-BA68-8157079EA487}"/>
    <cellStyle name="Tusental 13" xfId="2667" xr:uid="{7D89D2AA-510D-4635-BE72-EA412006A6F4}"/>
    <cellStyle name="Tusental 13 2" xfId="2668" xr:uid="{D9248DA3-2694-4EA8-999C-2F7D1CE9E8F9}"/>
    <cellStyle name="Tusental 13 2 2" xfId="2669" xr:uid="{3BF9A4DB-178C-4B14-8D29-1795CCE46F5A}"/>
    <cellStyle name="Tusental 13 2 3" xfId="2670" xr:uid="{34E434FC-20D3-436F-8901-0643C698FA20}"/>
    <cellStyle name="Tusental 13 3" xfId="2671" xr:uid="{E62F13E8-96A7-4695-A41F-05B75C047E19}"/>
    <cellStyle name="Tusental 13 4" xfId="2672" xr:uid="{E803F09D-CBC2-49AC-ADE1-A7B55910C663}"/>
    <cellStyle name="Tusental 13 5" xfId="2673" xr:uid="{B8355565-7981-4A69-9EA3-EF3901A9AB9B}"/>
    <cellStyle name="Tusental 130" xfId="2674" xr:uid="{4E59CA70-950A-4560-AC70-7EFA4E198042}"/>
    <cellStyle name="Tusental 131" xfId="2675" xr:uid="{82ED16C9-1619-4296-8D7F-754EF9C3BEC7}"/>
    <cellStyle name="Tusental 132" xfId="2676" xr:uid="{863ADA86-4431-4A73-A987-2F260AF24E24}"/>
    <cellStyle name="Tusental 133" xfId="2677" xr:uid="{BDF195B6-50F3-415F-910C-7D189DCFDCA0}"/>
    <cellStyle name="Tusental 134" xfId="2678" xr:uid="{DCE496CD-1C20-4AE4-887F-1EFD46CFC87D}"/>
    <cellStyle name="Tusental 135" xfId="2679" xr:uid="{9699E80E-4357-4887-A1A0-850646465941}"/>
    <cellStyle name="Tusental 136" xfId="2680" xr:uid="{1D2B04B4-0415-4FBE-9A69-7F8CAEEFC209}"/>
    <cellStyle name="Tusental 137" xfId="2681" xr:uid="{D8DFD85B-7371-4806-95DB-1234C926DD56}"/>
    <cellStyle name="Tusental 138" xfId="2682" xr:uid="{663ED2E1-D5DF-4582-A9BE-67ED8F6C5E72}"/>
    <cellStyle name="Tusental 139" xfId="2683" xr:uid="{ED935C53-F612-494E-AC89-B566375282E0}"/>
    <cellStyle name="Tusental 14" xfId="2684" xr:uid="{D5A49E3F-433C-47DB-934C-F1F626CDB072}"/>
    <cellStyle name="Tusental 14 2" xfId="2685" xr:uid="{7D630D91-0ADD-4A70-BE45-8452E446A33D}"/>
    <cellStyle name="Tusental 14 2 2" xfId="2686" xr:uid="{C4A85F5B-4EDA-4BBC-AB0D-175A4105445E}"/>
    <cellStyle name="Tusental 14 2 3" xfId="2687" xr:uid="{D50BF468-B131-41C2-A79E-0A2CDE6C733F}"/>
    <cellStyle name="Tusental 14 3" xfId="2688" xr:uid="{C5BB249B-0600-4D18-992D-4CDFAA1D65B9}"/>
    <cellStyle name="Tusental 14 4" xfId="2689" xr:uid="{55EDA0EC-3BC3-453B-A644-960F8C5EFDDC}"/>
    <cellStyle name="Tusental 14 5" xfId="2690" xr:uid="{B0DD7055-7EA0-461E-8867-39EC26A1BE20}"/>
    <cellStyle name="Tusental 140" xfId="2691" xr:uid="{1AD0B86F-A4B3-48DA-90D3-CD01EBC54041}"/>
    <cellStyle name="Tusental 15" xfId="2692" xr:uid="{E9DEE41C-A7F9-446F-95EA-666C2432B1F6}"/>
    <cellStyle name="Tusental 15 2" xfId="2693" xr:uid="{6AE0810C-74DE-4877-99C9-647E3D025D90}"/>
    <cellStyle name="Tusental 15 2 2" xfId="2694" xr:uid="{52D14C0A-AC10-48D7-91A7-B62EB6615206}"/>
    <cellStyle name="Tusental 15 2 3" xfId="2695" xr:uid="{478C9AF6-99B3-447F-8E9A-8A845C1ECA1E}"/>
    <cellStyle name="Tusental 15 3" xfId="2696" xr:uid="{FF0D51B3-2D74-46FD-9869-08DBD29E67A0}"/>
    <cellStyle name="Tusental 15 4" xfId="2697" xr:uid="{7B9F807D-81C6-41AB-9196-FE5C3C3FBAC5}"/>
    <cellStyle name="Tusental 15 5" xfId="2698" xr:uid="{EEA89A00-E63A-4A83-8133-C4CCCF9525C8}"/>
    <cellStyle name="Tusental 16" xfId="2699" xr:uid="{B81D5392-FA9D-44A2-A9DE-3E60A290036A}"/>
    <cellStyle name="Tusental 16 2" xfId="2700" xr:uid="{9A3DFA71-C901-4025-882B-555790D8724F}"/>
    <cellStyle name="Tusental 16 2 2" xfId="2701" xr:uid="{EE2188D8-4889-4276-ACBD-BB96C5D3E1B8}"/>
    <cellStyle name="Tusental 16 2 3" xfId="2702" xr:uid="{85FA6CD3-E72D-498D-93F7-D650311650A3}"/>
    <cellStyle name="Tusental 16 3" xfId="2703" xr:uid="{4CB003A3-35EC-48C2-9AF1-469EA60CBC61}"/>
    <cellStyle name="Tusental 16 4" xfId="2704" xr:uid="{D7F3FB95-8708-4D69-A82A-7346591EEAA0}"/>
    <cellStyle name="Tusental 16 5" xfId="2705" xr:uid="{5C2B897B-4321-4309-A779-8D3162CD72B9}"/>
    <cellStyle name="Tusental 17" xfId="2706" xr:uid="{59201CEE-C9F0-405F-A8CB-E83BF7E43FA8}"/>
    <cellStyle name="Tusental 17 2" xfId="2707" xr:uid="{1FA8DD90-07E9-48D8-AFD8-558285667B23}"/>
    <cellStyle name="Tusental 17 2 2" xfId="2708" xr:uid="{7657B22E-21B4-4D6C-B09F-F3ADA11F75FF}"/>
    <cellStyle name="Tusental 17 2 3" xfId="2709" xr:uid="{C6AD090F-5E7F-485F-9329-F02904716A47}"/>
    <cellStyle name="Tusental 17 3" xfId="2710" xr:uid="{D73E097E-B729-45CC-988E-FFDD52FEDCE3}"/>
    <cellStyle name="Tusental 17 4" xfId="2711" xr:uid="{748F4182-FF91-4712-88ED-117095DCF79C}"/>
    <cellStyle name="Tusental 17 5" xfId="2712" xr:uid="{9AF0E0AB-B4AE-4506-BB5C-A35EE67AB3F0}"/>
    <cellStyle name="Tusental 18" xfId="2713" xr:uid="{75B7F393-C4D5-441E-BA46-5088259DFF4E}"/>
    <cellStyle name="Tusental 18 2" xfId="2714" xr:uid="{C4F2DCDE-52F3-4A5D-B72E-5166F15B151B}"/>
    <cellStyle name="Tusental 18 2 2" xfId="2715" xr:uid="{39390ED0-B4D2-46E7-94C9-752A76361428}"/>
    <cellStyle name="Tusental 18 2 3" xfId="2716" xr:uid="{9595A187-DB28-4BCC-A034-FC3D9D935CB1}"/>
    <cellStyle name="Tusental 18 3" xfId="2717" xr:uid="{5A23B193-792F-40F9-B407-CBA483411281}"/>
    <cellStyle name="Tusental 18 4" xfId="2718" xr:uid="{A21BC4DE-C807-45AD-989B-8C58C702226F}"/>
    <cellStyle name="Tusental 18 5" xfId="2719" xr:uid="{F968BD76-835C-4C17-B225-1101D0A4640F}"/>
    <cellStyle name="Tusental 19" xfId="2720" xr:uid="{67FBFA0F-7219-4562-A3D2-69ECBEAAD590}"/>
    <cellStyle name="Tusental 19 2" xfId="2721" xr:uid="{DFBE9B1D-659D-4682-BC92-A9EDC1C67B89}"/>
    <cellStyle name="Tusental 19 2 2" xfId="2722" xr:uid="{E503469F-D5B3-4AEB-9E64-A1C0976AB480}"/>
    <cellStyle name="Tusental 19 2 3" xfId="2723" xr:uid="{EF4CE09D-A5FC-47DF-A5F2-89E90218C18A}"/>
    <cellStyle name="Tusental 19 3" xfId="2724" xr:uid="{5A78E17C-EE8C-49D5-A35B-63FCCB9A553B}"/>
    <cellStyle name="Tusental 19 4" xfId="2725" xr:uid="{6A0EBDDE-4298-4403-8D57-3C92437665FC}"/>
    <cellStyle name="Tusental 19 5" xfId="2726" xr:uid="{04B91311-69CF-4BB3-B0C2-37AC59676C43}"/>
    <cellStyle name="Tusental 2" xfId="2727" xr:uid="{8B088F95-8570-482E-B32A-AD113A949D65}"/>
    <cellStyle name="Tusental 2 2" xfId="2728" xr:uid="{58B3DA77-170E-474A-9BF1-8DF61738BCFA}"/>
    <cellStyle name="Tusental 2 3" xfId="2729" xr:uid="{FB625783-FAF6-488F-8393-1981721CF4F6}"/>
    <cellStyle name="Tusental 2 3 2" xfId="3033" xr:uid="{0BA7DC7A-B6DC-4EA1-8AF4-558D2DC98925}"/>
    <cellStyle name="Tusental 20" xfId="2730" xr:uid="{940E4914-D177-45E9-A118-64237E93B41D}"/>
    <cellStyle name="Tusental 20 2" xfId="2731" xr:uid="{6787FB27-68DB-4D10-A520-46B9A8BD8286}"/>
    <cellStyle name="Tusental 20 2 2" xfId="2732" xr:uid="{43C84498-395B-43A3-A065-09F02B585DB1}"/>
    <cellStyle name="Tusental 20 2 3" xfId="2733" xr:uid="{2A555C13-E512-4170-AD04-A7492047F7BE}"/>
    <cellStyle name="Tusental 20 3" xfId="2734" xr:uid="{58C89152-4189-4A85-9B68-A32953BDCEA4}"/>
    <cellStyle name="Tusental 20 4" xfId="2735" xr:uid="{182DE054-84A3-461A-B31C-CBC30BD6EF89}"/>
    <cellStyle name="Tusental 20 5" xfId="2736" xr:uid="{5968F69D-0490-49EC-9264-7D5878A8099D}"/>
    <cellStyle name="Tusental 21" xfId="2737" xr:uid="{3F224D72-9065-4814-B633-77FDA3719B82}"/>
    <cellStyle name="Tusental 21 2" xfId="2738" xr:uid="{28F371A2-C10D-45AB-A334-EBA8941BD7FE}"/>
    <cellStyle name="Tusental 21 2 2" xfId="2739" xr:uid="{8357ACD3-80A9-4860-AF3F-BF4DB82ABBDD}"/>
    <cellStyle name="Tusental 21 2 3" xfId="2740" xr:uid="{3228BA6C-CB49-47DB-85F8-0E1F3A613284}"/>
    <cellStyle name="Tusental 21 3" xfId="2741" xr:uid="{9ADC5128-7D15-4045-BB1E-35340A8FBBBD}"/>
    <cellStyle name="Tusental 21 4" xfId="2742" xr:uid="{724CA311-C53A-4681-95ED-BFE5389912E1}"/>
    <cellStyle name="Tusental 21 5" xfId="2743" xr:uid="{A52F8AA1-4A85-4CE3-B1DB-09BCF6CC0E48}"/>
    <cellStyle name="Tusental 22" xfId="2744" xr:uid="{FAFB2394-B317-407F-8123-FF7036944D9C}"/>
    <cellStyle name="Tusental 22 2" xfId="2745" xr:uid="{E4B9D402-1ACE-4082-8A3C-DC17E05A9A1E}"/>
    <cellStyle name="Tusental 22 2 2" xfId="2746" xr:uid="{52B21469-CCD2-4BF3-9CA5-14ED81305044}"/>
    <cellStyle name="Tusental 22 2 3" xfId="2747" xr:uid="{3D54C930-F26E-499B-BF7B-C31984FB80B1}"/>
    <cellStyle name="Tusental 22 3" xfId="2748" xr:uid="{9B85A254-FCE4-43AA-A861-84007B96D1E9}"/>
    <cellStyle name="Tusental 22 4" xfId="2749" xr:uid="{7CE61D92-847C-4A05-8A54-8172711688D6}"/>
    <cellStyle name="Tusental 22 5" xfId="2750" xr:uid="{C697805B-4305-40D3-9F26-71FD9FF7B426}"/>
    <cellStyle name="Tusental 23" xfId="2751" xr:uid="{F72506A3-EE42-40D7-B49C-57CD0D51C264}"/>
    <cellStyle name="Tusental 23 2" xfId="2752" xr:uid="{581E256A-E8F8-40A2-9697-DA626890B8F3}"/>
    <cellStyle name="Tusental 23 2 2" xfId="2753" xr:uid="{A464457F-B5C5-48BA-BC03-9ACEAE7A927F}"/>
    <cellStyle name="Tusental 23 2 3" xfId="2754" xr:uid="{762DF83A-F85F-4CB9-9D65-46C226D56FF0}"/>
    <cellStyle name="Tusental 23 3" xfId="2755" xr:uid="{6E6E97EE-66D1-4F57-BD56-512D05775EA1}"/>
    <cellStyle name="Tusental 23 3 2" xfId="2756" xr:uid="{7F753185-E526-4AEF-9598-2228FD1B23DA}"/>
    <cellStyle name="Tusental 23 4" xfId="2757" xr:uid="{7EC51B7F-D095-47B4-8D99-92E1D02A03EF}"/>
    <cellStyle name="Tusental 23 5" xfId="2758" xr:uid="{92E6D275-A615-4CA8-8BF6-36C797343C39}"/>
    <cellStyle name="Tusental 24" xfId="2759" xr:uid="{6C35621D-13EA-4721-AB43-3EAED9E70887}"/>
    <cellStyle name="Tusental 25" xfId="2760" xr:uid="{98C92EE4-E5B4-4AB4-871C-F1AAE7873DA1}"/>
    <cellStyle name="Tusental 26" xfId="2761" xr:uid="{345BBA9F-0077-40C0-B31E-D4436296D004}"/>
    <cellStyle name="Tusental 27" xfId="2762" xr:uid="{A126367A-1F84-4731-BD0E-92FC18359EF9}"/>
    <cellStyle name="Tusental 28" xfId="2763" xr:uid="{48986BA8-605A-4E17-A419-1ABCE86DDF92}"/>
    <cellStyle name="Tusental 29" xfId="2764" xr:uid="{D5C989F7-BA73-4BBC-A680-B363315D86D5}"/>
    <cellStyle name="Tusental 3" xfId="2765" xr:uid="{D2C54B94-7E83-47A2-A97B-A3B74F096081}"/>
    <cellStyle name="Tusental 3 2" xfId="2766" xr:uid="{1940D64F-D8A9-4C73-9214-5500EB98CF8D}"/>
    <cellStyle name="Tusental 3 3" xfId="2767" xr:uid="{F30615A0-081B-4458-BD81-1CC6B6913BE3}"/>
    <cellStyle name="Tusental 3 4" xfId="2768" xr:uid="{3F45FC21-7063-422C-AA00-EEA4D4BD18FF}"/>
    <cellStyle name="Tusental 3 5" xfId="3035" xr:uid="{4EBA8650-5C2F-48DB-8980-50A80090AA05}"/>
    <cellStyle name="Tusental 30" xfId="2769" xr:uid="{4468256F-AEEA-458A-A7F9-99FC0C58DCD0}"/>
    <cellStyle name="Tusental 31" xfId="2770" xr:uid="{FF9E3C35-4C52-4529-82A5-E67CB26037AD}"/>
    <cellStyle name="Tusental 32" xfId="2771" xr:uid="{97EC37FC-80F9-4418-863D-0EA7C268205C}"/>
    <cellStyle name="Tusental 33" xfId="2772" xr:uid="{ADD104F4-4097-4521-B114-0F0FB6602092}"/>
    <cellStyle name="Tusental 34" xfId="2773" xr:uid="{33FBD867-A455-4768-AE02-AE43CD8F74B5}"/>
    <cellStyle name="Tusental 35" xfId="2774" xr:uid="{DCB7432A-626B-4740-9EEC-C4872A7DB61B}"/>
    <cellStyle name="Tusental 36" xfId="2775" xr:uid="{480D8652-F4FD-47EC-9F58-5095AA606616}"/>
    <cellStyle name="Tusental 37" xfId="2776" xr:uid="{4F2ABEE7-5B47-4A65-B269-78EA90E307BB}"/>
    <cellStyle name="Tusental 38" xfId="2777" xr:uid="{A401B2DB-7D98-4E3C-BBC0-5F12E015B9A6}"/>
    <cellStyle name="Tusental 39" xfId="2778" xr:uid="{109E72FF-1BC7-4C6F-90C5-CA010E5A2820}"/>
    <cellStyle name="Tusental 4" xfId="2779" xr:uid="{67756A3A-518B-4517-AD69-1792C2EC085A}"/>
    <cellStyle name="Tusental 4 2" xfId="2780" xr:uid="{220B109F-8940-41F9-A7EC-4B0C4283543E}"/>
    <cellStyle name="Tusental 4 2 2" xfId="2781" xr:uid="{B768CEB9-BEC1-430A-8303-8330CC24CB4E}"/>
    <cellStyle name="Tusental 4 2 3" xfId="2782" xr:uid="{39938EC9-C224-4BC2-BE75-8AB89F458ADD}"/>
    <cellStyle name="Tusental 4 3" xfId="2783" xr:uid="{C0C57D2B-81C8-48F2-8819-F8DDC9D9194F}"/>
    <cellStyle name="Tusental 4 4" xfId="2784" xr:uid="{25850263-7647-4A30-98A9-E65CAC4CDDBD}"/>
    <cellStyle name="Tusental 4 5" xfId="2785" xr:uid="{E245A26B-2A94-4FC7-96D6-19E2B86B308A}"/>
    <cellStyle name="Tusental 40" xfId="2786" xr:uid="{AC4EC368-D4F6-454C-B8AA-3C02963E3957}"/>
    <cellStyle name="Tusental 41" xfId="2787" xr:uid="{68252E9A-1DD9-4B8F-BB85-828C9DBA17B9}"/>
    <cellStyle name="Tusental 42" xfId="2788" xr:uid="{3CA1C6F0-5B03-457A-BC7A-71D5AA5154B5}"/>
    <cellStyle name="Tusental 43" xfId="2789" xr:uid="{C62356CB-9D36-488A-8171-6F8A391B9767}"/>
    <cellStyle name="Tusental 44" xfId="2790" xr:uid="{3BE67F11-593B-4241-A03B-17EE2CA9F3B7}"/>
    <cellStyle name="Tusental 45" xfId="2791" xr:uid="{012416CB-6F44-49A7-872B-FAC2D2ED7DD5}"/>
    <cellStyle name="Tusental 46" xfId="2792" xr:uid="{EB80B5A3-95C7-40AC-B6BA-2CEAA2FAD257}"/>
    <cellStyle name="Tusental 47" xfId="2793" xr:uid="{C4C7EE27-E820-4017-8625-539BF00702D7}"/>
    <cellStyle name="Tusental 48" xfId="2794" xr:uid="{B8A638E2-0164-404B-94F1-D8F92D44FF3E}"/>
    <cellStyle name="Tusental 49" xfId="2795" xr:uid="{65F94518-65CF-4812-854E-40E15D2428C2}"/>
    <cellStyle name="Tusental 5" xfId="2796" xr:uid="{0EFF2FC9-BCCD-42BF-A756-E04BFE635D5F}"/>
    <cellStyle name="Tusental 5 2" xfId="2797" xr:uid="{A2CD81E3-313F-4E0C-A146-609E73316F60}"/>
    <cellStyle name="Tusental 5 2 2" xfId="2798" xr:uid="{653AD8BB-45A2-4FE7-B04D-0FAC3AEC7E76}"/>
    <cellStyle name="Tusental 5 2 3" xfId="2799" xr:uid="{5144676B-969C-4458-855A-49A167446073}"/>
    <cellStyle name="Tusental 5 3" xfId="2800" xr:uid="{43D14121-4882-4A14-9280-68CE7624C0F2}"/>
    <cellStyle name="Tusental 5 4" xfId="2801" xr:uid="{3EBA8DB8-39B5-45C3-951C-7E6991BD539D}"/>
    <cellStyle name="Tusental 5 5" xfId="2802" xr:uid="{30745502-AF77-4E5A-8993-30A41DD6CC8C}"/>
    <cellStyle name="Tusental 50" xfId="2803" xr:uid="{BBC143A0-BCDA-45D8-B4C9-A345DF131B00}"/>
    <cellStyle name="Tusental 51" xfId="2804" xr:uid="{3CC007E8-4CC2-491C-8C47-71672025D780}"/>
    <cellStyle name="Tusental 52" xfId="2805" xr:uid="{EE3E9DCE-A18D-4B95-8016-B92A0B8B9649}"/>
    <cellStyle name="Tusental 53" xfId="2806" xr:uid="{D3379410-2ACC-4137-A6C6-01C48521A967}"/>
    <cellStyle name="Tusental 54" xfId="2807" xr:uid="{44BD7B44-5BEB-4898-BB37-3A625A8FDF6E}"/>
    <cellStyle name="Tusental 55" xfId="2808" xr:uid="{7F3AC732-5C83-4ACF-A569-80C3BEF25AAC}"/>
    <cellStyle name="Tusental 56" xfId="2809" xr:uid="{6D221D87-B435-48FA-9B5E-A13935824A7B}"/>
    <cellStyle name="Tusental 57" xfId="2810" xr:uid="{6794F5B3-10FF-4251-BE89-CF31163ECE58}"/>
    <cellStyle name="Tusental 58" xfId="2811" xr:uid="{797292A3-FD07-4528-97CE-C10221E1B0CC}"/>
    <cellStyle name="Tusental 59" xfId="2812" xr:uid="{8694322B-7E99-4C13-BBC9-93DFFC610D05}"/>
    <cellStyle name="Tusental 6" xfId="2813" xr:uid="{C298F0C6-14A3-4315-86CA-529EE0AAC58E}"/>
    <cellStyle name="Tusental 6 2" xfId="2814" xr:uid="{7C81AE03-BECF-49CC-8F07-B773788B94CC}"/>
    <cellStyle name="Tusental 6 2 2" xfId="2815" xr:uid="{BA8E9C6F-7BDD-42DB-AD4B-A9A9B28781F1}"/>
    <cellStyle name="Tusental 6 2 3" xfId="2816" xr:uid="{D2C5373E-7A9E-4513-B781-2F220661DD78}"/>
    <cellStyle name="Tusental 6 3" xfId="2817" xr:uid="{C56F9136-BA36-459F-A4BC-5FA7A580A994}"/>
    <cellStyle name="Tusental 6 4" xfId="2818" xr:uid="{E196374E-8834-4A7D-8170-024FD0FE206E}"/>
    <cellStyle name="Tusental 6 5" xfId="2819" xr:uid="{525FD582-EF41-442C-A9DE-6A3E5D086FB9}"/>
    <cellStyle name="Tusental 60" xfId="2820" xr:uid="{DF990882-7157-462B-924A-4ED7EF918E3B}"/>
    <cellStyle name="Tusental 61" xfId="2821" xr:uid="{CE2F6162-05E1-4F50-B549-CD72ACFB9FED}"/>
    <cellStyle name="Tusental 62" xfId="2822" xr:uid="{29C40FE0-2048-44ED-9B23-F6962699CB4C}"/>
    <cellStyle name="Tusental 63" xfId="2823" xr:uid="{DE91026B-1B92-43C9-8020-6E6F260D387F}"/>
    <cellStyle name="Tusental 64" xfId="2824" xr:uid="{8B9D2842-7C7F-45C0-9596-DB78D4C496A1}"/>
    <cellStyle name="Tusental 65" xfId="2825" xr:uid="{6E272657-A6DC-4238-B9E3-F3683D997CE6}"/>
    <cellStyle name="Tusental 66" xfId="2826" xr:uid="{97B3ABFA-D1C5-4EED-9131-75C7BDAC9293}"/>
    <cellStyle name="Tusental 67" xfId="2827" xr:uid="{70EE4298-22E9-459D-A6E8-30DF34E6F343}"/>
    <cellStyle name="Tusental 68" xfId="2828" xr:uid="{ECA74F8F-7B4B-484D-871C-6826F780E475}"/>
    <cellStyle name="Tusental 69" xfId="2829" xr:uid="{3A8437B4-2882-4AA9-AEB6-0233B2BFB04A}"/>
    <cellStyle name="Tusental 7" xfId="2830" xr:uid="{568A00CA-ECDB-4AF0-A19E-AECB1ED6F0E7}"/>
    <cellStyle name="Tusental 7 2" xfId="2831" xr:uid="{F8D66E2E-8CD4-470C-9F3B-CC5443866581}"/>
    <cellStyle name="Tusental 7 2 2" xfId="2832" xr:uid="{2E2FD7E1-070D-4970-B063-386E2800C14E}"/>
    <cellStyle name="Tusental 7 2 3" xfId="2833" xr:uid="{BF7F223A-E6A9-4681-930B-A77D32541C2A}"/>
    <cellStyle name="Tusental 7 3" xfId="2834" xr:uid="{85549AA0-5A90-4405-86C3-ADA0ECBEA883}"/>
    <cellStyle name="Tusental 7 4" xfId="2835" xr:uid="{043CD7A5-8AA1-4941-B1A6-F5966B1ADC80}"/>
    <cellStyle name="Tusental 7 5" xfId="2836" xr:uid="{AB157B7C-19CF-4B38-A921-FBA3CD628E0A}"/>
    <cellStyle name="Tusental 70" xfId="2837" xr:uid="{B463FE22-9F2A-4766-A576-AA2FD1EBC2D9}"/>
    <cellStyle name="Tusental 71" xfId="2838" xr:uid="{29D3F7AA-2FAF-468A-81F5-B5CD1505EA15}"/>
    <cellStyle name="Tusental 72" xfId="2839" xr:uid="{9310971D-1695-4F8D-B726-332A9808285F}"/>
    <cellStyle name="Tusental 73" xfId="2840" xr:uid="{06A12919-90F8-4197-B90E-6CCB863F7D1F}"/>
    <cellStyle name="Tusental 74" xfId="2841" xr:uid="{9DEC394F-DC77-4215-8319-BD637E4FBD4A}"/>
    <cellStyle name="Tusental 75" xfId="2842" xr:uid="{586C9AD3-1EC6-4B8A-A6F8-C643DFECDBE2}"/>
    <cellStyle name="Tusental 76" xfId="2843" xr:uid="{7C041EF4-87CC-4329-BA1D-DD19AAC4BE4A}"/>
    <cellStyle name="Tusental 77" xfId="2844" xr:uid="{E4F136E6-7371-4EF1-BFDA-5DE8440EC208}"/>
    <cellStyle name="Tusental 78" xfId="2845" xr:uid="{893D0178-3B9B-48AB-ACE3-84F45A878B76}"/>
    <cellStyle name="Tusental 79" xfId="2846" xr:uid="{4005E779-B947-4723-8676-70A3B0007674}"/>
    <cellStyle name="Tusental 8" xfId="2847" xr:uid="{E0D11AA1-3790-418B-B568-2D2655C5985D}"/>
    <cellStyle name="Tusental 8 2" xfId="2848" xr:uid="{232943E5-C1C2-40B8-B815-A3B584144550}"/>
    <cellStyle name="Tusental 8 2 2" xfId="2849" xr:uid="{CB42E52F-3143-4DA0-9AD0-B7871DF0BAA0}"/>
    <cellStyle name="Tusental 8 2 3" xfId="2850" xr:uid="{879E9464-B499-4CED-96E4-9B504A701112}"/>
    <cellStyle name="Tusental 8 3" xfId="2851" xr:uid="{BDDAC42A-7E47-4EA4-9D57-E8C2B675820E}"/>
    <cellStyle name="Tusental 8 4" xfId="2852" xr:uid="{C2C4522B-7C26-4096-B49C-13DD0B5B6231}"/>
    <cellStyle name="Tusental 8 5" xfId="2853" xr:uid="{35ADC11D-77B1-4456-AA72-5FA3C931053D}"/>
    <cellStyle name="Tusental 80" xfId="2854" xr:uid="{BCAFE8CE-9982-450D-AE8E-019DC895A7BB}"/>
    <cellStyle name="Tusental 81" xfId="2855" xr:uid="{8236F3E7-3EAD-4075-ACC7-763830958ACA}"/>
    <cellStyle name="Tusental 82" xfId="2856" xr:uid="{17506BC1-27C3-4BCD-9DAF-10B532BBD6A1}"/>
    <cellStyle name="Tusental 83" xfId="2857" xr:uid="{3336F409-A8C0-408C-B9AA-8C8204854D83}"/>
    <cellStyle name="Tusental 84" xfId="2858" xr:uid="{81EA2A50-9320-4005-8C35-C3B63C4A616D}"/>
    <cellStyle name="Tusental 85" xfId="2859" xr:uid="{9F23C72A-4BDE-4437-8EB6-F8AC7C343391}"/>
    <cellStyle name="Tusental 86" xfId="2860" xr:uid="{7C1F4A00-F7DC-4369-8612-ACB1399277DB}"/>
    <cellStyle name="Tusental 87" xfId="2861" xr:uid="{9159228B-E080-4838-9ADB-60B3D8459D25}"/>
    <cellStyle name="Tusental 88" xfId="2862" xr:uid="{9158B4C0-FFEB-4BEB-8908-216DB12CD1E2}"/>
    <cellStyle name="Tusental 89" xfId="2863" xr:uid="{6F9740BE-8C64-4B25-84BE-15206D65F6B9}"/>
    <cellStyle name="Tusental 9" xfId="2864" xr:uid="{827B5872-B321-4865-B8F7-5DFFE086ED74}"/>
    <cellStyle name="Tusental 9 2" xfId="2865" xr:uid="{0B3B87E0-3062-4969-B818-9BAE0FEF0D73}"/>
    <cellStyle name="Tusental 9 2 2" xfId="2866" xr:uid="{A27FDF12-AC41-4E2B-93D2-49A91BD98F2A}"/>
    <cellStyle name="Tusental 9 2 3" xfId="2867" xr:uid="{1B6015B4-5757-4B43-ACB8-015AED3D46A1}"/>
    <cellStyle name="Tusental 9 3" xfId="2868" xr:uid="{4E1661BE-82AF-4A3B-9D8C-7DBF142A2E6D}"/>
    <cellStyle name="Tusental 9 4" xfId="2869" xr:uid="{4B6CD915-01E8-4B65-A9B9-F9E52D8DA19A}"/>
    <cellStyle name="Tusental 9 5" xfId="2870" xr:uid="{B0E8C200-2AEC-4DBB-8D77-D0601DD8D0BE}"/>
    <cellStyle name="Tusental 90" xfId="2871" xr:uid="{22FD20BF-F576-42F8-9EE9-48328ADD454C}"/>
    <cellStyle name="Tusental 91" xfId="2872" xr:uid="{81E1B3A1-1227-4B76-9E77-8FD32E54F7B6}"/>
    <cellStyle name="Tusental 92" xfId="2873" xr:uid="{5046028D-01C5-43CE-817E-D58B14800F3E}"/>
    <cellStyle name="Tusental 93" xfId="2874" xr:uid="{C37504AD-9710-4DDA-B7F7-EF8A7F153648}"/>
    <cellStyle name="Tusental 94" xfId="2875" xr:uid="{66F005FF-7417-4E3D-93DD-2F82F6C8ECDA}"/>
    <cellStyle name="Tusental 95" xfId="2876" xr:uid="{9EAEAC68-F779-4597-A0AE-2E4D77DF8F71}"/>
    <cellStyle name="Tusental 96" xfId="2877" xr:uid="{23E4449C-0CED-4B46-A113-67AE1CA33E6D}"/>
    <cellStyle name="Tusental 97" xfId="2878" xr:uid="{935C4460-1BCD-4AA2-8800-F82CF183A7DD}"/>
    <cellStyle name="Tusental 98" xfId="2879" xr:uid="{4E6478A3-82FA-42F8-B85B-D5772A8AFB5D}"/>
    <cellStyle name="Tusental 99" xfId="2880" xr:uid="{3CC2F23C-5526-47CD-8019-1A2CA35ABA2F}"/>
    <cellStyle name="Tölur" xfId="1935" xr:uid="{B102B452-23B0-443D-AD71-F0CF3541C291}"/>
    <cellStyle name="Ugyldig" xfId="16" builtinId="27" customBuiltin="1"/>
    <cellStyle name="Undurstr." xfId="1936" xr:uid="{F0FE2E6A-FC9A-4D51-AC77-8F7B21A05791}"/>
    <cellStyle name="Unprotect" xfId="1937" xr:uid="{DA6095A5-C18D-467E-9D93-DC6DA32E08C3}"/>
    <cellStyle name="Utdata 2" xfId="2881" xr:uid="{FCCD5128-0025-44CF-AA98-DFA5D0B42560}"/>
    <cellStyle name="Utdata 2 2" xfId="3042" xr:uid="{C06F52B8-4B96-4F3B-8420-CAB756729ED0}"/>
    <cellStyle name="Valuta (0)_9604" xfId="2882" xr:uid="{0973895B-B3D9-4F6F-B313-BC87FE807CE9}"/>
    <cellStyle name="Valuta 2" xfId="2883" xr:uid="{916D529C-03A5-42B3-9FB1-A68DE12EA035}"/>
    <cellStyle name="Valuta 2 2" xfId="3271" xr:uid="{71325226-1DC7-4B76-B47E-FA19DE6D913A}"/>
    <cellStyle name="Valuta 3" xfId="3272" xr:uid="{062E55CD-8730-40BA-AD4D-A23B1C97553B}"/>
    <cellStyle name="variabel" xfId="1938" xr:uid="{A286DEA1-B06B-43E8-8A5B-40CAB68C9CF6}"/>
    <cellStyle name="Varningstext 2" xfId="2885" xr:uid="{AF908B08-3BFC-4A78-9C84-4E964F81FE6E}"/>
    <cellStyle name="Warning Text 2" xfId="1941" xr:uid="{A13C649B-E3B2-43FD-9AEE-7AFA7F6886F6}"/>
    <cellStyle name="Warning Text 2 2" xfId="1942" xr:uid="{A978F232-57F7-46C1-95A0-B5C24EC9CE77}"/>
    <cellStyle name="Warning Text 2 3" xfId="1943" xr:uid="{A95B0D1D-1246-4E73-8233-B304E87F1123}"/>
    <cellStyle name="Warning Text 2 4" xfId="1944" xr:uid="{D515BA3C-25C4-48D4-B42D-D724E868A7DC}"/>
    <cellStyle name="Warning Text 2 5" xfId="2884" xr:uid="{25C84084-D135-462E-A6FC-5E9E3CA9D6DF}"/>
    <cellStyle name="Warning Text 3" xfId="1945" xr:uid="{7397C2FA-92AE-4D7E-B95A-B97075C6E8BD}"/>
    <cellStyle name="Warning Text 3 2" xfId="1946" xr:uid="{416C3EE2-8099-40F6-AB2A-61B0BF06A048}"/>
    <cellStyle name="Währung [0]_Depotgebühren" xfId="1939" xr:uid="{8C53BDA2-EABB-4535-8575-B76378B6F5AD}"/>
    <cellStyle name="Währung_Depotgebühren" xfId="1940" xr:uid="{7C172D7D-931D-43FD-941A-8B34749C71AD}"/>
    <cellStyle name="Yfirskrift" xfId="1947" xr:uid="{0C519EC7-9D06-4458-B64F-D717F70B9E3F}"/>
    <cellStyle name="Yfirskrift - millistærð" xfId="1948" xr:uid="{FD53225B-F4EE-40D6-920C-80BD401E3290}"/>
    <cellStyle name="Yfirskrift_12.Millibankatekjur" xfId="1949" xr:uid="{8D5F3935-1DAB-4C6E-AE55-217CEDDBCE43}"/>
    <cellStyle name="ÄÞ¸¶ [0]_´ë¿ìÃâÇÏ¿äÃ» " xfId="228" xr:uid="{584A1530-9F15-496C-9079-24A543593A25}"/>
    <cellStyle name="ÄÞ¸¶_´ë¿ìÃâÇÏ¿äÃ» " xfId="229" xr:uid="{AEDA4E3D-96D5-4B5D-BE2E-9019CD692D47}"/>
    <cellStyle name="Összesen" xfId="3273" xr:uid="{83E94D70-2E88-45C9-8689-4DBA61D855BE}"/>
    <cellStyle name="ÅëÈ­ [0]_´ë¿ìÃâÇÏ¿äÃ» " xfId="224" xr:uid="{A2307A35-CEDB-41EC-9DCF-8354ECE15CF8}"/>
    <cellStyle name="ÅëÈ­_´ë¿ìÃâÇÏ¿äÃ» " xfId="225" xr:uid="{0D5FB7E4-2FA8-4197-9BF6-60BADAC5A05A}"/>
    <cellStyle name="ÅRPressTxt2" xfId="2886" xr:uid="{B661DB2F-AFD6-4B83-A6F4-4E5D5C193E78}"/>
  </cellStyles>
  <dxfs count="4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5BEB9"/>
      <color rgb="FFD7DFD9"/>
      <color rgb="FFD9DFD7"/>
      <color rgb="FF5E788E"/>
      <color rgb="FFD6DCE4"/>
      <color rgb="FF7F94A4"/>
      <color rgb="FFB2BDC8"/>
      <color rgb="FFACB9CA"/>
      <color rgb="FFD9DDE3"/>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79"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78"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s://al-bank-prod.imgix.net/o2ppcyj1/forslag-til-loenpolitik-2023.pdf" TargetMode="External"/><Relationship Id="rId1" Type="http://schemas.openxmlformats.org/officeDocument/2006/relationships/hyperlink" Target="https://eur01.safelinks.protection.outlook.com/?url=https%3A%2F%2Fwww.vestjyskbank.dk%2Finvestor-relations%2Forganisation&amp;data=05%7C02%7Ccri%40al-bank.dk%7C52e4fb1139c7419bf2be08dc21607629%7Cffc16ea634a84e2ebc5cdfc88a7b476b%7C0%7C0%7C638421945395723461%7CUnknown%7CTWFpbGZsb3d8eyJWIjoiMC4wLjAwMDAiLCJQIjoiV2luMzIiLCJBTiI6Ik1haWwiLCJXVCI6Mn0%3D%7C0%7C%7C%7C&amp;sdata=qnXi9PQOCuU%2BC67YwAL%2F84xeWMbV54qGcnNN6Mxy3JY%3D&amp;reserved=0" TargetMode="Externa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1CD-C18F-4AD0-86F1-0FF8AC851A86}">
  <dimension ref="B2:H10"/>
  <sheetViews>
    <sheetView zoomScale="90" zoomScaleNormal="90" workbookViewId="0">
      <selection activeCell="A3" sqref="A3"/>
    </sheetView>
  </sheetViews>
  <sheetFormatPr defaultColWidth="9.140625" defaultRowHeight="15"/>
  <cols>
    <col min="1" max="16384" width="9.140625" style="38"/>
  </cols>
  <sheetData>
    <row r="2" spans="2:8">
      <c r="B2" s="731" t="s">
        <v>0</v>
      </c>
      <c r="C2" s="731"/>
      <c r="D2" s="732"/>
      <c r="E2" s="732"/>
      <c r="F2" s="732"/>
      <c r="G2" s="732"/>
      <c r="H2" s="732"/>
    </row>
    <row r="3" spans="2:8">
      <c r="B3" s="821" t="s">
        <v>1</v>
      </c>
      <c r="C3" s="821"/>
      <c r="D3" s="821"/>
      <c r="E3" s="821"/>
      <c r="F3" s="821"/>
      <c r="G3" s="821"/>
      <c r="H3" s="821"/>
    </row>
    <row r="4" spans="2:8">
      <c r="B4" s="821"/>
      <c r="C4" s="821"/>
      <c r="D4" s="821"/>
      <c r="E4" s="821"/>
      <c r="F4" s="821"/>
      <c r="G4" s="821"/>
      <c r="H4" s="821"/>
    </row>
    <row r="5" spans="2:8">
      <c r="B5" s="821"/>
      <c r="C5" s="821"/>
      <c r="D5" s="821"/>
      <c r="E5" s="821"/>
      <c r="F5" s="821"/>
      <c r="G5" s="821"/>
      <c r="H5" s="821"/>
    </row>
    <row r="6" spans="2:8">
      <c r="B6" s="821"/>
      <c r="C6" s="821"/>
      <c r="D6" s="821"/>
      <c r="E6" s="821"/>
      <c r="F6" s="821"/>
      <c r="G6" s="821"/>
      <c r="H6" s="821"/>
    </row>
    <row r="7" spans="2:8">
      <c r="B7" s="821"/>
      <c r="C7" s="821"/>
      <c r="D7" s="821"/>
      <c r="E7" s="821"/>
      <c r="F7" s="821"/>
      <c r="G7" s="821"/>
      <c r="H7" s="821"/>
    </row>
    <row r="8" spans="2:8">
      <c r="B8" s="821"/>
      <c r="C8" s="821"/>
      <c r="D8" s="821"/>
      <c r="E8" s="821"/>
      <c r="F8" s="821"/>
      <c r="G8" s="821"/>
      <c r="H8" s="821"/>
    </row>
    <row r="9" spans="2:8">
      <c r="B9" s="821"/>
      <c r="C9" s="821"/>
      <c r="D9" s="821"/>
      <c r="E9" s="821"/>
      <c r="F9" s="821"/>
      <c r="G9" s="821"/>
      <c r="H9" s="821"/>
    </row>
    <row r="10" spans="2:8">
      <c r="B10" s="821"/>
      <c r="C10" s="821"/>
      <c r="D10" s="821"/>
      <c r="E10" s="821"/>
      <c r="F10" s="821"/>
      <c r="G10" s="821"/>
      <c r="H10" s="821"/>
    </row>
  </sheetData>
  <mergeCells count="1">
    <mergeCell ref="B3:H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125"/>
  <sheetViews>
    <sheetView showGridLines="0" zoomScale="90" zoomScaleNormal="90" workbookViewId="0">
      <selection activeCell="F117" sqref="F117"/>
    </sheetView>
  </sheetViews>
  <sheetFormatPr defaultColWidth="9.140625" defaultRowHeight="15"/>
  <cols>
    <col min="1" max="2" width="9.140625" style="14"/>
    <col min="3" max="3" width="82" style="14" customWidth="1"/>
    <col min="4" max="4" width="23.140625" style="14" customWidth="1"/>
    <col min="5" max="5" width="40.5703125" style="14" customWidth="1"/>
    <col min="6" max="6" width="31.5703125" style="14" customWidth="1"/>
    <col min="7" max="16384" width="9.140625" style="14"/>
  </cols>
  <sheetData>
    <row r="1" spans="2:14" ht="23.25" customHeight="1"/>
    <row r="2" spans="2:14" ht="21">
      <c r="B2" s="199" t="s">
        <v>420</v>
      </c>
      <c r="D2" s="569" t="s">
        <v>253</v>
      </c>
    </row>
    <row r="3" spans="2:14" ht="21">
      <c r="B3" s="199"/>
    </row>
    <row r="5" spans="2:14" ht="45">
      <c r="B5" s="861" t="s">
        <v>421</v>
      </c>
      <c r="C5" s="862"/>
      <c r="D5" s="350" t="s">
        <v>422</v>
      </c>
      <c r="E5" s="350" t="s">
        <v>423</v>
      </c>
      <c r="F5" s="15"/>
    </row>
    <row r="6" spans="2:14">
      <c r="B6" s="863" t="s">
        <v>424</v>
      </c>
      <c r="C6" s="864"/>
      <c r="D6" s="864"/>
      <c r="E6" s="865"/>
      <c r="F6" s="15"/>
    </row>
    <row r="7" spans="2:14">
      <c r="B7" s="118">
        <v>1</v>
      </c>
      <c r="C7" s="110" t="s">
        <v>425</v>
      </c>
      <c r="D7" s="349">
        <v>2100</v>
      </c>
      <c r="E7" s="53" t="s">
        <v>426</v>
      </c>
      <c r="F7" s="15"/>
    </row>
    <row r="8" spans="2:14">
      <c r="B8" s="107"/>
      <c r="C8" s="67" t="s">
        <v>427</v>
      </c>
      <c r="D8" s="349">
        <v>0</v>
      </c>
      <c r="E8" s="52"/>
      <c r="F8" s="15"/>
    </row>
    <row r="9" spans="2:14">
      <c r="B9" s="107"/>
      <c r="C9" s="67" t="s">
        <v>428</v>
      </c>
      <c r="D9" s="349">
        <v>0</v>
      </c>
      <c r="E9" s="52"/>
      <c r="F9" s="15"/>
    </row>
    <row r="10" spans="2:14">
      <c r="B10" s="107"/>
      <c r="C10" s="67" t="s">
        <v>429</v>
      </c>
      <c r="D10" s="349">
        <v>0</v>
      </c>
      <c r="E10" s="52"/>
      <c r="F10" s="15"/>
    </row>
    <row r="11" spans="2:14">
      <c r="B11" s="107">
        <v>2</v>
      </c>
      <c r="C11" s="67" t="s">
        <v>430</v>
      </c>
      <c r="D11" s="349">
        <v>7000.5874885622197</v>
      </c>
      <c r="E11" s="52"/>
      <c r="F11" s="126"/>
      <c r="N11" s="542"/>
    </row>
    <row r="12" spans="2:14">
      <c r="B12" s="107">
        <v>3</v>
      </c>
      <c r="C12" s="67" t="s">
        <v>431</v>
      </c>
      <c r="D12" s="349">
        <v>1100.0527919777796</v>
      </c>
      <c r="E12" s="52"/>
    </row>
    <row r="13" spans="2:14">
      <c r="B13" s="107" t="s">
        <v>432</v>
      </c>
      <c r="C13" s="67" t="s">
        <v>433</v>
      </c>
      <c r="D13" s="349">
        <v>0</v>
      </c>
      <c r="E13" s="52"/>
    </row>
    <row r="14" spans="2:14" ht="30">
      <c r="B14" s="107">
        <v>4</v>
      </c>
      <c r="C14" s="67" t="s">
        <v>434</v>
      </c>
      <c r="D14" s="349">
        <v>0</v>
      </c>
      <c r="E14" s="52"/>
    </row>
    <row r="15" spans="2:14">
      <c r="B15" s="107">
        <v>5</v>
      </c>
      <c r="C15" s="67" t="s">
        <v>435</v>
      </c>
      <c r="D15" s="349">
        <v>1152.0526754645632</v>
      </c>
      <c r="E15" s="52"/>
    </row>
    <row r="16" spans="2:14">
      <c r="B16" s="107" t="s">
        <v>436</v>
      </c>
      <c r="C16" s="67" t="s">
        <v>437</v>
      </c>
      <c r="D16" s="349">
        <v>373.07070063269794</v>
      </c>
      <c r="E16" s="52"/>
    </row>
    <row r="17" spans="2:5">
      <c r="B17" s="33">
        <v>6</v>
      </c>
      <c r="C17" s="68" t="s">
        <v>438</v>
      </c>
      <c r="D17" s="751">
        <v>11725.76365663726</v>
      </c>
      <c r="E17" s="201"/>
    </row>
    <row r="18" spans="2:5">
      <c r="B18" s="863" t="s">
        <v>439</v>
      </c>
      <c r="C18" s="864"/>
      <c r="D18" s="864"/>
      <c r="E18" s="865"/>
    </row>
    <row r="19" spans="2:5">
      <c r="B19" s="107">
        <v>7</v>
      </c>
      <c r="C19" s="67" t="s">
        <v>440</v>
      </c>
      <c r="D19" s="349">
        <v>-36.663450725480004</v>
      </c>
      <c r="E19" s="52"/>
    </row>
    <row r="20" spans="2:5">
      <c r="B20" s="107">
        <v>8</v>
      </c>
      <c r="C20" s="67" t="s">
        <v>441</v>
      </c>
      <c r="D20" s="349">
        <v>-189.12142469</v>
      </c>
      <c r="E20" s="54" t="s">
        <v>442</v>
      </c>
    </row>
    <row r="21" spans="2:5">
      <c r="B21" s="107">
        <v>9</v>
      </c>
      <c r="C21" s="67" t="s">
        <v>413</v>
      </c>
      <c r="D21" s="349">
        <v>0</v>
      </c>
      <c r="E21" s="111"/>
    </row>
    <row r="22" spans="2:5" ht="45">
      <c r="B22" s="107">
        <v>10</v>
      </c>
      <c r="C22" s="67" t="s">
        <v>443</v>
      </c>
      <c r="D22" s="349">
        <v>0</v>
      </c>
      <c r="E22" s="52"/>
    </row>
    <row r="23" spans="2:5" ht="30">
      <c r="B23" s="107">
        <v>11</v>
      </c>
      <c r="C23" s="67" t="s">
        <v>444</v>
      </c>
      <c r="D23" s="349">
        <v>0</v>
      </c>
      <c r="E23" s="52"/>
    </row>
    <row r="24" spans="2:5">
      <c r="B24" s="107">
        <v>12</v>
      </c>
      <c r="C24" s="67" t="s">
        <v>445</v>
      </c>
      <c r="D24" s="349">
        <v>0</v>
      </c>
      <c r="E24" s="52"/>
    </row>
    <row r="25" spans="2:5">
      <c r="B25" s="107">
        <v>13</v>
      </c>
      <c r="C25" s="67" t="s">
        <v>446</v>
      </c>
      <c r="D25" s="349">
        <v>0</v>
      </c>
      <c r="E25" s="52"/>
    </row>
    <row r="26" spans="2:5" ht="30">
      <c r="B26" s="107">
        <v>14</v>
      </c>
      <c r="C26" s="67" t="s">
        <v>447</v>
      </c>
      <c r="D26" s="349">
        <v>0</v>
      </c>
      <c r="E26" s="52"/>
    </row>
    <row r="27" spans="2:5">
      <c r="B27" s="107">
        <v>15</v>
      </c>
      <c r="C27" s="67" t="s">
        <v>448</v>
      </c>
      <c r="D27" s="349">
        <v>0</v>
      </c>
      <c r="E27" s="52"/>
    </row>
    <row r="28" spans="2:5" ht="36.6" customHeight="1">
      <c r="B28" s="107">
        <v>16</v>
      </c>
      <c r="C28" s="67" t="s">
        <v>449</v>
      </c>
      <c r="D28" s="349">
        <v>-12.28369285</v>
      </c>
      <c r="E28" s="111"/>
    </row>
    <row r="29" spans="2:5" ht="72.95" customHeight="1">
      <c r="B29" s="107">
        <v>17</v>
      </c>
      <c r="C29" s="67" t="s">
        <v>450</v>
      </c>
      <c r="D29" s="349">
        <v>0</v>
      </c>
      <c r="E29" s="52"/>
    </row>
    <row r="30" spans="2:5" ht="60">
      <c r="B30" s="107">
        <v>18</v>
      </c>
      <c r="C30" s="67" t="s">
        <v>451</v>
      </c>
      <c r="D30" s="349">
        <v>-241.48904395530255</v>
      </c>
      <c r="E30" s="52"/>
    </row>
    <row r="31" spans="2:5" ht="60">
      <c r="B31" s="107">
        <v>19</v>
      </c>
      <c r="C31" s="67" t="s">
        <v>452</v>
      </c>
      <c r="D31" s="349">
        <v>0</v>
      </c>
      <c r="E31" s="52"/>
    </row>
    <row r="32" spans="2:5">
      <c r="B32" s="107">
        <v>20</v>
      </c>
      <c r="C32" s="67" t="s">
        <v>413</v>
      </c>
      <c r="D32" s="349">
        <v>0</v>
      </c>
      <c r="E32" s="111"/>
    </row>
    <row r="33" spans="2:6" ht="30">
      <c r="B33" s="107" t="s">
        <v>453</v>
      </c>
      <c r="C33" s="67" t="s">
        <v>454</v>
      </c>
      <c r="D33" s="349">
        <v>0</v>
      </c>
      <c r="E33" s="112"/>
    </row>
    <row r="34" spans="2:6">
      <c r="B34" s="107" t="s">
        <v>455</v>
      </c>
      <c r="C34" s="67" t="s">
        <v>456</v>
      </c>
      <c r="D34" s="349">
        <v>0</v>
      </c>
      <c r="E34" s="52"/>
    </row>
    <row r="35" spans="2:6">
      <c r="B35" s="107" t="s">
        <v>457</v>
      </c>
      <c r="C35" s="67" t="s">
        <v>458</v>
      </c>
      <c r="D35" s="349">
        <v>0</v>
      </c>
      <c r="E35" s="52"/>
    </row>
    <row r="36" spans="2:6">
      <c r="B36" s="107" t="s">
        <v>459</v>
      </c>
      <c r="C36" s="67" t="s">
        <v>460</v>
      </c>
      <c r="D36" s="349">
        <v>0</v>
      </c>
      <c r="E36" s="52"/>
    </row>
    <row r="37" spans="2:6" ht="45">
      <c r="B37" s="107">
        <v>21</v>
      </c>
      <c r="C37" s="67" t="s">
        <v>461</v>
      </c>
      <c r="D37" s="349">
        <v>0</v>
      </c>
      <c r="E37" s="52"/>
    </row>
    <row r="38" spans="2:6">
      <c r="B38" s="107">
        <v>22</v>
      </c>
      <c r="C38" s="67" t="s">
        <v>462</v>
      </c>
      <c r="D38" s="349">
        <v>0</v>
      </c>
      <c r="E38" s="52"/>
    </row>
    <row r="39" spans="2:6" ht="45">
      <c r="B39" s="107">
        <v>23</v>
      </c>
      <c r="C39" s="67" t="s">
        <v>463</v>
      </c>
      <c r="D39" s="349">
        <v>0</v>
      </c>
      <c r="E39" s="111"/>
    </row>
    <row r="40" spans="2:6">
      <c r="B40" s="107">
        <v>24</v>
      </c>
      <c r="C40" s="67" t="s">
        <v>413</v>
      </c>
      <c r="D40" s="349">
        <v>0</v>
      </c>
      <c r="E40" s="111"/>
    </row>
    <row r="41" spans="2:6">
      <c r="B41" s="107">
        <v>25</v>
      </c>
      <c r="C41" s="67" t="s">
        <v>464</v>
      </c>
      <c r="D41" s="349">
        <v>0</v>
      </c>
      <c r="E41" s="52"/>
    </row>
    <row r="42" spans="2:6">
      <c r="B42" s="107" t="s">
        <v>465</v>
      </c>
      <c r="C42" s="67" t="s">
        <v>466</v>
      </c>
      <c r="D42" s="349">
        <v>0</v>
      </c>
      <c r="E42" s="52"/>
    </row>
    <row r="43" spans="2:6" ht="45">
      <c r="B43" s="107" t="s">
        <v>467</v>
      </c>
      <c r="C43" s="67" t="s">
        <v>468</v>
      </c>
      <c r="D43" s="349">
        <v>0</v>
      </c>
      <c r="E43" s="113"/>
      <c r="F43" s="529"/>
    </row>
    <row r="44" spans="2:6">
      <c r="B44" s="107">
        <v>26</v>
      </c>
      <c r="C44" s="67" t="s">
        <v>413</v>
      </c>
      <c r="D44" s="349">
        <v>0</v>
      </c>
      <c r="E44" s="112"/>
    </row>
    <row r="45" spans="2:6" ht="30">
      <c r="B45" s="107">
        <v>27</v>
      </c>
      <c r="C45" s="67" t="s">
        <v>469</v>
      </c>
      <c r="D45" s="349">
        <v>0</v>
      </c>
      <c r="E45" s="52"/>
    </row>
    <row r="46" spans="2:6">
      <c r="B46" s="107" t="s">
        <v>470</v>
      </c>
      <c r="C46" s="67" t="s">
        <v>471</v>
      </c>
      <c r="D46" s="349">
        <v>-400.33860481400001</v>
      </c>
      <c r="E46" s="52"/>
    </row>
    <row r="47" spans="2:6">
      <c r="B47" s="33">
        <v>28</v>
      </c>
      <c r="C47" s="68" t="s">
        <v>472</v>
      </c>
      <c r="D47" s="349">
        <v>-879.89621703478258</v>
      </c>
      <c r="E47" s="201"/>
    </row>
    <row r="48" spans="2:6">
      <c r="B48" s="33">
        <v>29</v>
      </c>
      <c r="C48" s="68" t="s">
        <v>473</v>
      </c>
      <c r="D48" s="751">
        <v>10845.867439602478</v>
      </c>
      <c r="E48" s="201"/>
    </row>
    <row r="49" spans="2:5">
      <c r="B49" s="863" t="s">
        <v>474</v>
      </c>
      <c r="C49" s="864"/>
      <c r="D49" s="864"/>
      <c r="E49" s="865"/>
    </row>
    <row r="50" spans="2:5">
      <c r="B50" s="107">
        <v>30</v>
      </c>
      <c r="C50" s="67" t="s">
        <v>425</v>
      </c>
      <c r="D50" s="349">
        <v>859</v>
      </c>
      <c r="E50" s="53" t="s">
        <v>475</v>
      </c>
    </row>
    <row r="51" spans="2:5">
      <c r="B51" s="107">
        <v>31</v>
      </c>
      <c r="C51" s="67" t="s">
        <v>476</v>
      </c>
      <c r="D51" s="349">
        <v>0</v>
      </c>
      <c r="E51" s="112"/>
    </row>
    <row r="52" spans="2:5">
      <c r="B52" s="107">
        <v>32</v>
      </c>
      <c r="C52" s="67" t="s">
        <v>477</v>
      </c>
      <c r="D52" s="349">
        <v>0</v>
      </c>
      <c r="E52" s="112"/>
    </row>
    <row r="53" spans="2:5" ht="30">
      <c r="B53" s="107">
        <v>33</v>
      </c>
      <c r="C53" s="67" t="s">
        <v>478</v>
      </c>
      <c r="D53" s="349">
        <v>0</v>
      </c>
      <c r="E53" s="52"/>
    </row>
    <row r="54" spans="2:5">
      <c r="B54" s="107" t="s">
        <v>479</v>
      </c>
      <c r="C54" s="67" t="s">
        <v>480</v>
      </c>
      <c r="D54" s="349">
        <v>0</v>
      </c>
      <c r="E54" s="52"/>
    </row>
    <row r="55" spans="2:5">
      <c r="B55" s="107" t="s">
        <v>481</v>
      </c>
      <c r="C55" s="67" t="s">
        <v>482</v>
      </c>
      <c r="D55" s="349">
        <v>0</v>
      </c>
      <c r="E55" s="52"/>
    </row>
    <row r="56" spans="2:5" ht="30">
      <c r="B56" s="107">
        <v>34</v>
      </c>
      <c r="C56" s="67" t="s">
        <v>483</v>
      </c>
      <c r="D56" s="349">
        <v>91.692744392906306</v>
      </c>
      <c r="E56" s="52"/>
    </row>
    <row r="57" spans="2:5">
      <c r="B57" s="107">
        <v>35</v>
      </c>
      <c r="C57" s="67" t="s">
        <v>484</v>
      </c>
      <c r="D57" s="349">
        <v>0</v>
      </c>
      <c r="E57" s="52"/>
    </row>
    <row r="58" spans="2:5">
      <c r="B58" s="33">
        <v>36</v>
      </c>
      <c r="C58" s="68" t="s">
        <v>485</v>
      </c>
      <c r="D58" s="751">
        <v>950.69274439290632</v>
      </c>
      <c r="E58" s="201"/>
    </row>
    <row r="59" spans="2:5">
      <c r="B59" s="863" t="s">
        <v>486</v>
      </c>
      <c r="C59" s="864"/>
      <c r="D59" s="864"/>
      <c r="E59" s="865"/>
    </row>
    <row r="60" spans="2:5">
      <c r="B60" s="107">
        <v>37</v>
      </c>
      <c r="C60" s="67" t="s">
        <v>487</v>
      </c>
      <c r="D60" s="349">
        <v>0</v>
      </c>
      <c r="E60" s="112"/>
    </row>
    <row r="61" spans="2:5" ht="45">
      <c r="B61" s="107">
        <v>38</v>
      </c>
      <c r="C61" s="67" t="s">
        <v>488</v>
      </c>
      <c r="D61" s="349">
        <v>0</v>
      </c>
      <c r="E61" s="52"/>
    </row>
    <row r="62" spans="2:5" ht="45">
      <c r="B62" s="107">
        <v>39</v>
      </c>
      <c r="C62" s="67" t="s">
        <v>489</v>
      </c>
      <c r="D62" s="349">
        <v>0</v>
      </c>
      <c r="E62" s="52"/>
    </row>
    <row r="63" spans="2:5" ht="45">
      <c r="B63" s="107">
        <v>40</v>
      </c>
      <c r="C63" s="67" t="s">
        <v>490</v>
      </c>
      <c r="D63" s="349">
        <v>0</v>
      </c>
      <c r="E63" s="52"/>
    </row>
    <row r="64" spans="2:5">
      <c r="B64" s="107">
        <v>41</v>
      </c>
      <c r="C64" s="67" t="s">
        <v>413</v>
      </c>
      <c r="D64" s="349">
        <v>0</v>
      </c>
      <c r="E64" s="52"/>
    </row>
    <row r="65" spans="2:8">
      <c r="B65" s="107">
        <v>42</v>
      </c>
      <c r="C65" s="67" t="s">
        <v>491</v>
      </c>
      <c r="D65" s="349">
        <v>0</v>
      </c>
      <c r="E65" s="52"/>
    </row>
    <row r="66" spans="2:8">
      <c r="B66" s="107" t="s">
        <v>492</v>
      </c>
      <c r="C66" s="67" t="s">
        <v>493</v>
      </c>
      <c r="D66" s="349">
        <v>0</v>
      </c>
      <c r="E66" s="52"/>
    </row>
    <row r="67" spans="2:8">
      <c r="B67" s="33">
        <v>43</v>
      </c>
      <c r="C67" s="68" t="s">
        <v>494</v>
      </c>
      <c r="D67" s="349">
        <v>0</v>
      </c>
      <c r="E67" s="52"/>
    </row>
    <row r="68" spans="2:8">
      <c r="B68" s="33">
        <v>44</v>
      </c>
      <c r="C68" s="68" t="s">
        <v>495</v>
      </c>
      <c r="D68" s="751">
        <v>950.69274439290632</v>
      </c>
      <c r="E68" s="112"/>
      <c r="H68" s="114"/>
    </row>
    <row r="69" spans="2:8">
      <c r="B69" s="33">
        <v>45</v>
      </c>
      <c r="C69" s="68" t="s">
        <v>496</v>
      </c>
      <c r="D69" s="751">
        <v>11796.560183995383</v>
      </c>
      <c r="E69" s="112"/>
      <c r="H69" s="51"/>
    </row>
    <row r="70" spans="2:8">
      <c r="B70" s="863" t="s">
        <v>497</v>
      </c>
      <c r="C70" s="864"/>
      <c r="D70" s="864"/>
      <c r="E70" s="865"/>
      <c r="H70" s="51"/>
    </row>
    <row r="71" spans="2:8">
      <c r="B71" s="107">
        <v>46</v>
      </c>
      <c r="C71" s="67" t="s">
        <v>498</v>
      </c>
      <c r="D71" s="349">
        <v>1150</v>
      </c>
      <c r="E71" s="52"/>
    </row>
    <row r="72" spans="2:8" ht="30">
      <c r="B72" s="107">
        <v>47</v>
      </c>
      <c r="C72" s="67" t="s">
        <v>499</v>
      </c>
      <c r="D72" s="349">
        <v>0</v>
      </c>
      <c r="E72" s="112"/>
    </row>
    <row r="73" spans="2:8">
      <c r="B73" s="107" t="s">
        <v>500</v>
      </c>
      <c r="C73" s="67" t="s">
        <v>501</v>
      </c>
      <c r="D73" s="349">
        <v>0</v>
      </c>
      <c r="E73" s="112"/>
    </row>
    <row r="74" spans="2:8">
      <c r="B74" s="107" t="s">
        <v>502</v>
      </c>
      <c r="C74" s="67" t="s">
        <v>503</v>
      </c>
      <c r="D74" s="349">
        <v>0</v>
      </c>
      <c r="E74" s="112"/>
    </row>
    <row r="75" spans="2:8" ht="45">
      <c r="B75" s="107">
        <v>48</v>
      </c>
      <c r="C75" s="67" t="s">
        <v>504</v>
      </c>
      <c r="D75" s="349">
        <v>136.18034161103009</v>
      </c>
      <c r="E75" s="52"/>
    </row>
    <row r="76" spans="2:8">
      <c r="B76" s="107">
        <v>49</v>
      </c>
      <c r="C76" s="67" t="s">
        <v>505</v>
      </c>
      <c r="D76" s="349">
        <v>0</v>
      </c>
      <c r="E76" s="52"/>
    </row>
    <row r="77" spans="2:8">
      <c r="B77" s="107">
        <v>50</v>
      </c>
      <c r="C77" s="67" t="s">
        <v>506</v>
      </c>
      <c r="D77" s="349">
        <v>0</v>
      </c>
      <c r="E77" s="52"/>
    </row>
    <row r="78" spans="2:8">
      <c r="B78" s="33">
        <v>51</v>
      </c>
      <c r="C78" s="68" t="s">
        <v>507</v>
      </c>
      <c r="D78" s="751">
        <v>1286.1803416110301</v>
      </c>
      <c r="E78" s="52"/>
    </row>
    <row r="79" spans="2:8">
      <c r="B79" s="863" t="s">
        <v>508</v>
      </c>
      <c r="C79" s="864"/>
      <c r="D79" s="864"/>
      <c r="E79" s="865"/>
    </row>
    <row r="80" spans="2:8" ht="30">
      <c r="B80" s="107">
        <v>52</v>
      </c>
      <c r="C80" s="67" t="s">
        <v>509</v>
      </c>
      <c r="D80" s="349">
        <v>0</v>
      </c>
      <c r="E80" s="52"/>
    </row>
    <row r="81" spans="2:5" ht="60">
      <c r="B81" s="107">
        <v>53</v>
      </c>
      <c r="C81" s="67" t="s">
        <v>510</v>
      </c>
      <c r="D81" s="349">
        <v>0</v>
      </c>
      <c r="E81" s="52"/>
    </row>
    <row r="82" spans="2:5" ht="60">
      <c r="B82" s="107">
        <v>54</v>
      </c>
      <c r="C82" s="67" t="s">
        <v>511</v>
      </c>
      <c r="D82" s="349">
        <v>-21.827419320519606</v>
      </c>
      <c r="E82" s="52"/>
    </row>
    <row r="83" spans="2:5">
      <c r="B83" s="107" t="s">
        <v>512</v>
      </c>
      <c r="C83" s="67" t="s">
        <v>413</v>
      </c>
      <c r="D83" s="349">
        <v>0</v>
      </c>
      <c r="E83" s="52"/>
    </row>
    <row r="84" spans="2:5" ht="45">
      <c r="B84" s="107">
        <v>55</v>
      </c>
      <c r="C84" s="67" t="s">
        <v>513</v>
      </c>
      <c r="D84" s="349">
        <v>0</v>
      </c>
      <c r="E84" s="52"/>
    </row>
    <row r="85" spans="2:5">
      <c r="B85" s="107">
        <v>56</v>
      </c>
      <c r="C85" s="67" t="s">
        <v>413</v>
      </c>
      <c r="D85" s="349">
        <v>0</v>
      </c>
      <c r="E85" s="111"/>
    </row>
    <row r="86" spans="2:5" ht="30">
      <c r="B86" s="107" t="s">
        <v>514</v>
      </c>
      <c r="C86" s="70" t="s">
        <v>515</v>
      </c>
      <c r="D86" s="349">
        <v>0</v>
      </c>
      <c r="E86" s="52"/>
    </row>
    <row r="87" spans="2:5">
      <c r="B87" s="107" t="s">
        <v>516</v>
      </c>
      <c r="C87" s="70" t="s">
        <v>517</v>
      </c>
      <c r="D87" s="349">
        <v>0</v>
      </c>
      <c r="E87" s="52"/>
    </row>
    <row r="88" spans="2:5">
      <c r="B88" s="33">
        <v>57</v>
      </c>
      <c r="C88" s="71" t="s">
        <v>518</v>
      </c>
      <c r="D88" s="751">
        <v>-21.827419320519606</v>
      </c>
      <c r="E88" s="115"/>
    </row>
    <row r="89" spans="2:5">
      <c r="B89" s="33">
        <v>58</v>
      </c>
      <c r="C89" s="71" t="s">
        <v>519</v>
      </c>
      <c r="D89" s="751">
        <v>1264.3529222905104</v>
      </c>
      <c r="E89" s="52"/>
    </row>
    <row r="90" spans="2:5">
      <c r="B90" s="33">
        <v>59</v>
      </c>
      <c r="C90" s="71" t="s">
        <v>520</v>
      </c>
      <c r="D90" s="751">
        <v>13060.913106285894</v>
      </c>
      <c r="E90" s="52"/>
    </row>
    <row r="91" spans="2:5">
      <c r="B91" s="33">
        <v>60</v>
      </c>
      <c r="C91" s="71" t="s">
        <v>521</v>
      </c>
      <c r="D91" s="751">
        <v>62120.730459040744</v>
      </c>
      <c r="E91" s="52"/>
    </row>
    <row r="92" spans="2:5">
      <c r="B92" s="863" t="s">
        <v>522</v>
      </c>
      <c r="C92" s="864"/>
      <c r="D92" s="864"/>
      <c r="E92" s="865"/>
    </row>
    <row r="93" spans="2:5">
      <c r="B93" s="107">
        <v>61</v>
      </c>
      <c r="C93" s="67" t="s">
        <v>523</v>
      </c>
      <c r="D93" s="752">
        <v>17.45933661601692</v>
      </c>
      <c r="E93" s="52"/>
    </row>
    <row r="94" spans="2:5">
      <c r="B94" s="107">
        <v>62</v>
      </c>
      <c r="C94" s="67" t="s">
        <v>524</v>
      </c>
      <c r="D94" s="752">
        <v>18.989731924262284</v>
      </c>
      <c r="E94" s="52"/>
    </row>
    <row r="95" spans="2:5">
      <c r="B95" s="107">
        <v>63</v>
      </c>
      <c r="C95" s="67" t="s">
        <v>525</v>
      </c>
      <c r="D95" s="752">
        <v>21.025047531383418</v>
      </c>
      <c r="E95" s="52"/>
    </row>
    <row r="96" spans="2:5">
      <c r="B96" s="107">
        <v>64</v>
      </c>
      <c r="C96" s="67" t="s">
        <v>526</v>
      </c>
      <c r="D96" s="752">
        <v>11.562942811275251</v>
      </c>
      <c r="E96" s="52"/>
    </row>
    <row r="97" spans="2:5">
      <c r="B97" s="107">
        <v>65</v>
      </c>
      <c r="C97" s="67" t="s">
        <v>527</v>
      </c>
      <c r="D97" s="752">
        <v>2.5</v>
      </c>
      <c r="E97" s="52"/>
    </row>
    <row r="98" spans="2:5">
      <c r="B98" s="107">
        <v>66</v>
      </c>
      <c r="C98" s="67" t="s">
        <v>528</v>
      </c>
      <c r="D98" s="752">
        <v>2.4661169288193143</v>
      </c>
      <c r="E98" s="52"/>
    </row>
    <row r="99" spans="2:5">
      <c r="B99" s="107">
        <v>67</v>
      </c>
      <c r="C99" s="67" t="s">
        <v>529</v>
      </c>
      <c r="D99" s="752">
        <v>0</v>
      </c>
      <c r="E99" s="52"/>
    </row>
    <row r="100" spans="2:5" ht="30">
      <c r="B100" s="107" t="s">
        <v>530</v>
      </c>
      <c r="C100" s="44" t="s">
        <v>531</v>
      </c>
      <c r="D100" s="752">
        <v>1</v>
      </c>
      <c r="E100" s="52"/>
    </row>
    <row r="101" spans="2:5" ht="30">
      <c r="B101" s="119" t="s">
        <v>532</v>
      </c>
      <c r="C101" s="120" t="s">
        <v>533</v>
      </c>
      <c r="D101" s="752">
        <v>1.0968258824559358</v>
      </c>
      <c r="E101" s="52"/>
    </row>
    <row r="102" spans="2:5" ht="30">
      <c r="B102" s="107">
        <v>68</v>
      </c>
      <c r="C102" s="116" t="s">
        <v>534</v>
      </c>
      <c r="D102" s="753">
        <v>11.872460646240906</v>
      </c>
      <c r="E102" s="52"/>
    </row>
    <row r="103" spans="2:5">
      <c r="B103" s="107">
        <v>69</v>
      </c>
      <c r="C103" s="70" t="s">
        <v>413</v>
      </c>
      <c r="D103" s="524"/>
      <c r="E103" s="111"/>
    </row>
    <row r="104" spans="2:5">
      <c r="B104" s="107">
        <v>70</v>
      </c>
      <c r="C104" s="70" t="s">
        <v>413</v>
      </c>
      <c r="D104" s="524"/>
      <c r="E104" s="111"/>
    </row>
    <row r="105" spans="2:5">
      <c r="B105" s="107">
        <v>71</v>
      </c>
      <c r="C105" s="70" t="s">
        <v>413</v>
      </c>
      <c r="D105" s="524"/>
      <c r="E105" s="111"/>
    </row>
    <row r="106" spans="2:5">
      <c r="B106" s="863" t="s">
        <v>535</v>
      </c>
      <c r="C106" s="864"/>
      <c r="D106" s="864"/>
      <c r="E106" s="865"/>
    </row>
    <row r="107" spans="2:5" ht="45">
      <c r="B107" s="107">
        <v>72</v>
      </c>
      <c r="C107" s="67" t="s">
        <v>536</v>
      </c>
      <c r="D107" s="349">
        <v>1148.7695087941779</v>
      </c>
      <c r="E107" s="70"/>
    </row>
    <row r="108" spans="2:5" ht="45">
      <c r="B108" s="107">
        <v>73</v>
      </c>
      <c r="C108" s="67" t="s">
        <v>537</v>
      </c>
      <c r="D108" s="349">
        <v>449.19603155999999</v>
      </c>
      <c r="E108" s="52"/>
    </row>
    <row r="109" spans="2:5">
      <c r="B109" s="107">
        <v>74</v>
      </c>
      <c r="C109" s="67" t="s">
        <v>413</v>
      </c>
      <c r="D109" s="752"/>
      <c r="E109" s="52"/>
    </row>
    <row r="110" spans="2:5" ht="30">
      <c r="B110" s="107">
        <v>75</v>
      </c>
      <c r="C110" s="67" t="s">
        <v>538</v>
      </c>
      <c r="D110" s="752">
        <v>0</v>
      </c>
      <c r="E110" s="52"/>
    </row>
    <row r="111" spans="2:5">
      <c r="B111" s="863" t="s">
        <v>539</v>
      </c>
      <c r="C111" s="864"/>
      <c r="D111" s="864"/>
      <c r="E111" s="865"/>
    </row>
    <row r="112" spans="2:5" ht="30">
      <c r="B112" s="107">
        <v>76</v>
      </c>
      <c r="C112" s="67" t="s">
        <v>540</v>
      </c>
      <c r="D112" s="525">
        <v>0</v>
      </c>
      <c r="E112" s="52"/>
    </row>
    <row r="113" spans="2:5">
      <c r="B113" s="107">
        <v>77</v>
      </c>
      <c r="C113" s="67" t="s">
        <v>541</v>
      </c>
      <c r="D113" s="525">
        <v>0</v>
      </c>
      <c r="E113" s="52"/>
    </row>
    <row r="114" spans="2:5" ht="13.5" customHeight="1">
      <c r="B114" s="866">
        <v>78</v>
      </c>
      <c r="C114" s="867" t="s">
        <v>542</v>
      </c>
      <c r="D114" s="868">
        <v>0</v>
      </c>
      <c r="E114" s="871"/>
    </row>
    <row r="115" spans="2:5" ht="12" customHeight="1">
      <c r="B115" s="866"/>
      <c r="C115" s="867"/>
      <c r="D115" s="869"/>
      <c r="E115" s="872"/>
    </row>
    <row r="116" spans="2:5" ht="5.0999999999999996" customHeight="1">
      <c r="B116" s="866"/>
      <c r="C116" s="867"/>
      <c r="D116" s="869"/>
      <c r="E116" s="872"/>
    </row>
    <row r="117" spans="2:5" ht="8.25" customHeight="1">
      <c r="B117" s="866"/>
      <c r="C117" s="867"/>
      <c r="D117" s="870"/>
      <c r="E117" s="873"/>
    </row>
    <row r="118" spans="2:5">
      <c r="B118" s="107">
        <v>79</v>
      </c>
      <c r="C118" s="67" t="s">
        <v>543</v>
      </c>
      <c r="D118" s="525">
        <v>0</v>
      </c>
      <c r="E118" s="52"/>
    </row>
    <row r="119" spans="2:5">
      <c r="B119" s="863" t="s">
        <v>544</v>
      </c>
      <c r="C119" s="864"/>
      <c r="D119" s="864"/>
      <c r="E119" s="865"/>
    </row>
    <row r="120" spans="2:5">
      <c r="B120" s="107">
        <v>80</v>
      </c>
      <c r="C120" s="67" t="s">
        <v>545</v>
      </c>
      <c r="D120" s="525">
        <v>0</v>
      </c>
      <c r="E120" s="52"/>
    </row>
    <row r="121" spans="2:5" ht="30">
      <c r="B121" s="107">
        <v>81</v>
      </c>
      <c r="C121" s="67" t="s">
        <v>546</v>
      </c>
      <c r="D121" s="525">
        <v>0</v>
      </c>
      <c r="E121" s="54"/>
    </row>
    <row r="122" spans="2:5">
      <c r="B122" s="107">
        <v>82</v>
      </c>
      <c r="C122" s="67" t="s">
        <v>547</v>
      </c>
      <c r="D122" s="525">
        <v>0</v>
      </c>
      <c r="E122" s="52"/>
    </row>
    <row r="123" spans="2:5" ht="30">
      <c r="B123" s="107">
        <v>83</v>
      </c>
      <c r="C123" s="67" t="s">
        <v>548</v>
      </c>
      <c r="D123" s="525">
        <v>0</v>
      </c>
      <c r="E123" s="52"/>
    </row>
    <row r="124" spans="2:5">
      <c r="B124" s="107">
        <v>84</v>
      </c>
      <c r="C124" s="67" t="s">
        <v>549</v>
      </c>
      <c r="D124" s="525">
        <v>0</v>
      </c>
      <c r="E124" s="52"/>
    </row>
    <row r="125" spans="2:5">
      <c r="B125" s="107">
        <v>85</v>
      </c>
      <c r="C125" s="67" t="s">
        <v>550</v>
      </c>
      <c r="D125" s="525">
        <v>0</v>
      </c>
      <c r="E125" s="52"/>
    </row>
  </sheetData>
  <mergeCells count="15">
    <mergeCell ref="B5:C5"/>
    <mergeCell ref="B119:E119"/>
    <mergeCell ref="B79:E79"/>
    <mergeCell ref="B92:E92"/>
    <mergeCell ref="B106:E106"/>
    <mergeCell ref="B111:E111"/>
    <mergeCell ref="B114:B117"/>
    <mergeCell ref="C114:C117"/>
    <mergeCell ref="B70:E70"/>
    <mergeCell ref="B6:E6"/>
    <mergeCell ref="B18:E18"/>
    <mergeCell ref="B49:E49"/>
    <mergeCell ref="B59:E59"/>
    <mergeCell ref="D114:D117"/>
    <mergeCell ref="E114:E117"/>
  </mergeCells>
  <hyperlinks>
    <hyperlink ref="D2" location="'Index '!A1" display="Return to index" xr:uid="{DC5D9244-64D7-4840-93FA-F3D16CEBB6C4}"/>
  </hyperlinks>
  <pageMargins left="0.23622047244094491" right="0.23622047244094491" top="0.74803149606299213" bottom="0.74803149606299213" header="0.31496062992125984" footer="0.31496062992125984"/>
  <pageSetup paperSize="9" scale="6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E6A7-795E-45CA-9067-E763595CBBFA}">
  <sheetPr>
    <pageSetUpPr fitToPage="1"/>
  </sheetPr>
  <dimension ref="B1:N49"/>
  <sheetViews>
    <sheetView zoomScale="90" zoomScaleNormal="90" workbookViewId="0">
      <selection activeCell="G43" sqref="G43"/>
    </sheetView>
  </sheetViews>
  <sheetFormatPr defaultColWidth="8.5703125" defaultRowHeight="15"/>
  <cols>
    <col min="1" max="1" width="4.42578125" style="38" customWidth="1"/>
    <col min="2" max="2" width="73.5703125" style="38" customWidth="1"/>
    <col min="3" max="3" width="29.140625" style="163" customWidth="1"/>
    <col min="4" max="4" width="14.42578125" style="38" customWidth="1"/>
    <col min="5" max="5" width="10.5703125" style="38" customWidth="1"/>
    <col min="6" max="6" width="10" style="38" customWidth="1"/>
    <col min="7" max="7" width="14.5703125" style="38" customWidth="1"/>
    <col min="8" max="16384" width="8.5703125" style="38"/>
  </cols>
  <sheetData>
    <row r="1" spans="2:14" ht="30" customHeight="1"/>
    <row r="2" spans="2:14" ht="21">
      <c r="B2" s="195" t="s">
        <v>551</v>
      </c>
      <c r="C2" s="157"/>
      <c r="D2" s="157"/>
      <c r="G2" s="569" t="s">
        <v>253</v>
      </c>
    </row>
    <row r="3" spans="2:14" ht="21">
      <c r="B3" s="195"/>
      <c r="C3" s="157"/>
      <c r="D3" s="157"/>
    </row>
    <row r="4" spans="2:14" ht="16.5" customHeight="1"/>
    <row r="5" spans="2:14" ht="43.5" customHeight="1">
      <c r="B5" s="880" t="s">
        <v>421</v>
      </c>
      <c r="C5" s="878" t="s">
        <v>552</v>
      </c>
      <c r="D5" s="874" t="s">
        <v>553</v>
      </c>
      <c r="E5" s="164"/>
    </row>
    <row r="6" spans="2:14" ht="16.5" customHeight="1">
      <c r="B6" s="881"/>
      <c r="C6" s="879"/>
      <c r="D6" s="875"/>
      <c r="E6" s="165"/>
    </row>
    <row r="7" spans="2:14" ht="16.5" customHeight="1">
      <c r="B7" s="876" t="s">
        <v>554</v>
      </c>
      <c r="C7" s="876"/>
      <c r="D7" s="876"/>
      <c r="E7" s="166"/>
    </row>
    <row r="8" spans="2:14">
      <c r="B8" s="152" t="s">
        <v>555</v>
      </c>
      <c r="C8" s="733">
        <v>11596.707284400001</v>
      </c>
      <c r="D8" s="167"/>
    </row>
    <row r="9" spans="2:14">
      <c r="B9" s="152" t="s">
        <v>556</v>
      </c>
      <c r="C9" s="733">
        <v>324.78741127999973</v>
      </c>
      <c r="D9" s="167"/>
    </row>
    <row r="10" spans="2:14">
      <c r="B10" s="152" t="s">
        <v>557</v>
      </c>
      <c r="C10" s="733">
        <v>47592.613545940003</v>
      </c>
      <c r="D10" s="167"/>
    </row>
    <row r="11" spans="2:14">
      <c r="B11" s="152" t="s">
        <v>558</v>
      </c>
      <c r="C11" s="733">
        <v>33660.308645280005</v>
      </c>
      <c r="D11" s="167"/>
      <c r="N11" s="538"/>
    </row>
    <row r="12" spans="2:14">
      <c r="B12" s="152" t="s">
        <v>559</v>
      </c>
      <c r="C12" s="733">
        <v>2322.7444885999998</v>
      </c>
      <c r="D12" s="167"/>
    </row>
    <row r="13" spans="2:14">
      <c r="B13" s="152" t="s">
        <v>560</v>
      </c>
      <c r="C13" s="733">
        <v>109.39377705000001</v>
      </c>
      <c r="D13" s="167"/>
    </row>
    <row r="14" spans="2:14">
      <c r="B14" s="152" t="s">
        <v>561</v>
      </c>
      <c r="C14" s="733">
        <v>16695.284162979999</v>
      </c>
      <c r="D14" s="167"/>
    </row>
    <row r="15" spans="2:14">
      <c r="B15" s="152" t="s">
        <v>562</v>
      </c>
      <c r="C15" s="733">
        <v>189.12142469</v>
      </c>
      <c r="D15" s="167" t="s">
        <v>563</v>
      </c>
    </row>
    <row r="16" spans="2:14">
      <c r="B16" s="152" t="s">
        <v>564</v>
      </c>
      <c r="C16" s="733">
        <v>2552.4445020999997</v>
      </c>
      <c r="D16" s="167"/>
    </row>
    <row r="17" spans="2:4">
      <c r="B17" s="152" t="s">
        <v>565</v>
      </c>
      <c r="C17" s="733">
        <v>129.90521203</v>
      </c>
      <c r="D17" s="167"/>
    </row>
    <row r="18" spans="2:4">
      <c r="B18" s="152" t="s">
        <v>566</v>
      </c>
      <c r="C18" s="346">
        <v>0</v>
      </c>
      <c r="D18" s="167"/>
    </row>
    <row r="19" spans="2:4">
      <c r="B19" s="152" t="s">
        <v>567</v>
      </c>
      <c r="C19" s="346">
        <v>0</v>
      </c>
      <c r="D19" s="167" t="s">
        <v>568</v>
      </c>
    </row>
    <row r="20" spans="2:4">
      <c r="B20" s="152" t="s">
        <v>569</v>
      </c>
      <c r="C20" s="733">
        <v>35.521880670000002</v>
      </c>
      <c r="D20" s="167"/>
    </row>
    <row r="21" spans="2:4">
      <c r="B21" s="152" t="s">
        <v>570</v>
      </c>
      <c r="C21" s="733">
        <v>1706.6396397599999</v>
      </c>
      <c r="D21" s="167"/>
    </row>
    <row r="22" spans="2:4">
      <c r="B22" s="152" t="s">
        <v>571</v>
      </c>
      <c r="C22" s="733">
        <v>83.298339569999996</v>
      </c>
      <c r="D22" s="167"/>
    </row>
    <row r="23" spans="2:4">
      <c r="B23" s="361" t="s">
        <v>572</v>
      </c>
      <c r="C23" s="362">
        <v>116998.77031435003</v>
      </c>
      <c r="D23" s="362">
        <v>116998.77031435003</v>
      </c>
    </row>
    <row r="24" spans="2:4">
      <c r="B24" s="168"/>
      <c r="C24" s="38"/>
      <c r="D24" s="163"/>
    </row>
    <row r="25" spans="2:4">
      <c r="B25" s="876" t="s">
        <v>573</v>
      </c>
      <c r="C25" s="876"/>
      <c r="D25" s="876"/>
    </row>
    <row r="26" spans="2:4">
      <c r="B26" s="152" t="s">
        <v>574</v>
      </c>
      <c r="C26" s="499">
        <v>570.89658636999889</v>
      </c>
      <c r="D26" s="167"/>
    </row>
    <row r="27" spans="2:4">
      <c r="B27" s="152" t="s">
        <v>575</v>
      </c>
      <c r="C27" s="499">
        <v>76996.012468150031</v>
      </c>
      <c r="D27" s="167"/>
    </row>
    <row r="28" spans="2:4">
      <c r="B28" s="152" t="s">
        <v>576</v>
      </c>
      <c r="C28" s="499">
        <v>16695.284162979999</v>
      </c>
      <c r="D28" s="167"/>
    </row>
    <row r="29" spans="2:4">
      <c r="B29" s="152" t="s">
        <v>577</v>
      </c>
      <c r="C29" s="499">
        <v>4135.8772359900004</v>
      </c>
      <c r="D29" s="167"/>
    </row>
    <row r="30" spans="2:4">
      <c r="B30" s="152" t="s">
        <v>578</v>
      </c>
      <c r="C30" s="346">
        <v>0</v>
      </c>
      <c r="D30" s="167"/>
    </row>
    <row r="31" spans="2:4">
      <c r="B31" s="152" t="s">
        <v>579</v>
      </c>
      <c r="C31" s="499">
        <v>31.552398309999997</v>
      </c>
      <c r="D31" s="167"/>
    </row>
    <row r="32" spans="2:4">
      <c r="B32" s="152" t="s">
        <v>580</v>
      </c>
      <c r="C32" s="499">
        <v>2888.2337042300019</v>
      </c>
      <c r="D32" s="167"/>
    </row>
    <row r="33" spans="2:6">
      <c r="B33" s="152" t="s">
        <v>571</v>
      </c>
      <c r="C33" s="499">
        <v>82.778671550000013</v>
      </c>
      <c r="D33" s="167"/>
    </row>
    <row r="34" spans="2:6">
      <c r="B34" s="152" t="s">
        <v>581</v>
      </c>
      <c r="C34" s="499">
        <v>351.38166194999997</v>
      </c>
      <c r="D34" s="167"/>
    </row>
    <row r="35" spans="2:6">
      <c r="B35" s="152" t="s">
        <v>582</v>
      </c>
      <c r="C35" s="499">
        <v>1274.8420169999999</v>
      </c>
      <c r="D35" s="167"/>
    </row>
    <row r="36" spans="2:6">
      <c r="B36" s="361" t="s">
        <v>583</v>
      </c>
      <c r="C36" s="500">
        <v>103026.85890653002</v>
      </c>
      <c r="D36" s="362"/>
    </row>
    <row r="37" spans="2:6">
      <c r="C37" s="38"/>
      <c r="D37" s="163"/>
    </row>
    <row r="38" spans="2:6">
      <c r="B38" s="877" t="s">
        <v>584</v>
      </c>
      <c r="C38" s="877"/>
      <c r="D38" s="877"/>
    </row>
    <row r="39" spans="2:6">
      <c r="B39" s="169" t="s">
        <v>584</v>
      </c>
      <c r="C39" s="501">
        <v>11235.802071412219</v>
      </c>
      <c r="D39" s="170"/>
    </row>
    <row r="40" spans="2:6">
      <c r="B40" s="171" t="s">
        <v>585</v>
      </c>
      <c r="C40" s="502">
        <v>2100</v>
      </c>
      <c r="D40" s="172" t="s">
        <v>586</v>
      </c>
    </row>
    <row r="41" spans="2:6">
      <c r="B41" s="171" t="s">
        <v>587</v>
      </c>
      <c r="C41" s="502">
        <v>1100.0527919799999</v>
      </c>
      <c r="D41" s="172" t="s">
        <v>588</v>
      </c>
    </row>
    <row r="42" spans="2:6">
      <c r="B42" s="171" t="s">
        <v>589</v>
      </c>
      <c r="C42" s="502">
        <v>8035.7492794322197</v>
      </c>
      <c r="D42" s="172" t="s">
        <v>590</v>
      </c>
    </row>
    <row r="43" spans="2:6">
      <c r="B43" s="173" t="s">
        <v>591</v>
      </c>
      <c r="C43" s="502">
        <v>985.38595743000008</v>
      </c>
      <c r="D43" s="172" t="s">
        <v>592</v>
      </c>
      <c r="F43" s="527"/>
    </row>
    <row r="44" spans="2:6">
      <c r="B44" s="173" t="s">
        <v>593</v>
      </c>
      <c r="C44" s="502">
        <v>1750.7233792899999</v>
      </c>
      <c r="D44" s="172" t="s">
        <v>594</v>
      </c>
    </row>
    <row r="45" spans="2:6" ht="16.5" customHeight="1">
      <c r="B45" s="361" t="s">
        <v>595</v>
      </c>
      <c r="C45" s="500">
        <v>116998.77031466222</v>
      </c>
      <c r="D45" s="362"/>
    </row>
    <row r="46" spans="2:6">
      <c r="C46" s="38"/>
      <c r="D46" s="163"/>
    </row>
    <row r="47" spans="2:6">
      <c r="C47" s="38"/>
      <c r="D47" s="163"/>
    </row>
    <row r="48" spans="2:6" ht="16.5" customHeight="1">
      <c r="B48" s="168"/>
      <c r="C48" s="38"/>
      <c r="D48" s="163"/>
    </row>
    <row r="49" spans="2:4">
      <c r="B49" s="41"/>
      <c r="C49" s="38"/>
      <c r="D49" s="163"/>
    </row>
  </sheetData>
  <mergeCells count="6">
    <mergeCell ref="D5:D6"/>
    <mergeCell ref="B7:D7"/>
    <mergeCell ref="B25:D25"/>
    <mergeCell ref="B38:D38"/>
    <mergeCell ref="C5:C6"/>
    <mergeCell ref="B5:B6"/>
  </mergeCells>
  <conditionalFormatting sqref="C18:C19">
    <cfRule type="cellIs" dxfId="20" priority="2" stopIfTrue="1" operator="lessThan">
      <formula>0</formula>
    </cfRule>
  </conditionalFormatting>
  <conditionalFormatting sqref="C30">
    <cfRule type="cellIs" dxfId="19" priority="1" stopIfTrue="1" operator="lessThan">
      <formula>0</formula>
    </cfRule>
  </conditionalFormatting>
  <hyperlinks>
    <hyperlink ref="G2" location="'Index '!A1" display="Return to index" xr:uid="{4F42DC9E-7DE4-4F07-AF09-80FAB719BA5B}"/>
  </hyperlinks>
  <pageMargins left="0.7" right="0.7" top="0.75" bottom="0.75" header="0.3" footer="0.3"/>
  <pageSetup paperSize="9" scale="71"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CC468-E6F0-4BF8-988B-8BC5FC149DEC}">
  <sheetPr>
    <pageSetUpPr fitToPage="1"/>
  </sheetPr>
  <dimension ref="B2:U64"/>
  <sheetViews>
    <sheetView zoomScale="90" zoomScaleNormal="90" workbookViewId="0">
      <selection activeCell="B60" sqref="B60"/>
    </sheetView>
  </sheetViews>
  <sheetFormatPr defaultColWidth="9.140625" defaultRowHeight="15"/>
  <cols>
    <col min="1" max="1" width="5.5703125" style="41" customWidth="1"/>
    <col min="2" max="2" width="20" style="39" customWidth="1"/>
    <col min="3" max="3" width="77" style="156" customWidth="1"/>
    <col min="4" max="21" width="25.7109375" style="39" customWidth="1"/>
    <col min="22" max="16384" width="9.140625" style="41"/>
  </cols>
  <sheetData>
    <row r="2" spans="2:21" ht="21">
      <c r="B2" s="195" t="s">
        <v>596</v>
      </c>
      <c r="C2" s="158"/>
      <c r="D2" s="159"/>
      <c r="E2" s="159"/>
      <c r="F2" s="159"/>
      <c r="G2" s="569" t="s">
        <v>253</v>
      </c>
    </row>
    <row r="3" spans="2:21" ht="20.25">
      <c r="B3" s="157"/>
      <c r="C3" s="158"/>
      <c r="D3" s="159"/>
      <c r="E3" s="159"/>
      <c r="F3" s="159"/>
    </row>
    <row r="4" spans="2:21" ht="20.25">
      <c r="B4" s="157"/>
      <c r="C4" s="158"/>
      <c r="D4" s="159"/>
      <c r="E4" s="159"/>
      <c r="F4" s="159"/>
    </row>
    <row r="5" spans="2:21" s="160" customFormat="1">
      <c r="B5" s="861" t="s">
        <v>421</v>
      </c>
      <c r="C5" s="862"/>
      <c r="D5" s="363"/>
      <c r="E5" s="363"/>
      <c r="F5" s="363"/>
      <c r="G5" s="363"/>
      <c r="H5" s="363"/>
      <c r="I5" s="363"/>
      <c r="J5" s="363"/>
      <c r="K5" s="363"/>
      <c r="L5" s="363"/>
      <c r="M5" s="363"/>
      <c r="N5" s="363"/>
      <c r="O5" s="363"/>
      <c r="P5" s="363"/>
      <c r="Q5" s="363"/>
      <c r="R5" s="363"/>
      <c r="S5" s="363"/>
      <c r="T5" s="363"/>
      <c r="U5" s="363"/>
    </row>
    <row r="6" spans="2:21">
      <c r="B6" s="140">
        <v>1</v>
      </c>
      <c r="C6" s="161" t="s">
        <v>597</v>
      </c>
      <c r="D6" s="161" t="s">
        <v>598</v>
      </c>
      <c r="E6" s="161" t="s">
        <v>599</v>
      </c>
      <c r="F6" s="161" t="s">
        <v>599</v>
      </c>
      <c r="G6" s="161" t="s">
        <v>598</v>
      </c>
      <c r="H6" s="161" t="s">
        <v>598</v>
      </c>
      <c r="I6" s="161" t="s">
        <v>598</v>
      </c>
      <c r="J6" s="161" t="s">
        <v>599</v>
      </c>
      <c r="K6" s="161" t="s">
        <v>598</v>
      </c>
      <c r="L6" s="161" t="s">
        <v>598</v>
      </c>
      <c r="M6" s="161" t="s">
        <v>598</v>
      </c>
      <c r="N6" s="161" t="s">
        <v>599</v>
      </c>
      <c r="O6" s="161" t="s">
        <v>598</v>
      </c>
      <c r="P6" s="161" t="s">
        <v>598</v>
      </c>
      <c r="Q6" s="161" t="s">
        <v>599</v>
      </c>
      <c r="R6" s="161" t="s">
        <v>598</v>
      </c>
      <c r="S6" s="161" t="s">
        <v>598</v>
      </c>
      <c r="T6" s="161" t="s">
        <v>598</v>
      </c>
      <c r="U6" s="161" t="s">
        <v>598</v>
      </c>
    </row>
    <row r="7" spans="2:21">
      <c r="B7" s="140">
        <v>2</v>
      </c>
      <c r="C7" s="161" t="s">
        <v>600</v>
      </c>
      <c r="D7" s="161" t="s">
        <v>601</v>
      </c>
      <c r="E7" s="743" t="s">
        <v>602</v>
      </c>
      <c r="F7" s="161" t="s">
        <v>603</v>
      </c>
      <c r="G7" s="161" t="s">
        <v>604</v>
      </c>
      <c r="H7" s="161" t="s">
        <v>605</v>
      </c>
      <c r="I7" s="161" t="s">
        <v>606</v>
      </c>
      <c r="J7" s="161" t="s">
        <v>607</v>
      </c>
      <c r="K7" s="161" t="s">
        <v>608</v>
      </c>
      <c r="L7" s="161" t="s">
        <v>609</v>
      </c>
      <c r="M7" s="161" t="s">
        <v>610</v>
      </c>
      <c r="N7" s="161" t="s">
        <v>611</v>
      </c>
      <c r="O7" s="161" t="s">
        <v>612</v>
      </c>
      <c r="P7" s="161" t="s">
        <v>613</v>
      </c>
      <c r="Q7" s="161" t="s">
        <v>614</v>
      </c>
      <c r="R7" s="161" t="s">
        <v>615</v>
      </c>
      <c r="S7" s="161" t="s">
        <v>616</v>
      </c>
      <c r="T7" s="161" t="s">
        <v>617</v>
      </c>
      <c r="U7" s="161" t="s">
        <v>618</v>
      </c>
    </row>
    <row r="8" spans="2:21">
      <c r="B8" s="140" t="s">
        <v>619</v>
      </c>
      <c r="C8" s="161" t="s">
        <v>620</v>
      </c>
      <c r="D8" s="161" t="s">
        <v>621</v>
      </c>
      <c r="E8" s="161" t="s">
        <v>622</v>
      </c>
      <c r="F8" s="161" t="s">
        <v>621</v>
      </c>
      <c r="G8" s="161" t="s">
        <v>621</v>
      </c>
      <c r="H8" s="161" t="s">
        <v>621</v>
      </c>
      <c r="I8" s="161" t="s">
        <v>621</v>
      </c>
      <c r="J8" s="161" t="s">
        <v>621</v>
      </c>
      <c r="K8" s="161" t="s">
        <v>621</v>
      </c>
      <c r="L8" s="161" t="s">
        <v>621</v>
      </c>
      <c r="M8" s="161" t="s">
        <v>622</v>
      </c>
      <c r="N8" s="161"/>
      <c r="O8" s="161" t="s">
        <v>622</v>
      </c>
      <c r="P8" s="161" t="s">
        <v>622</v>
      </c>
      <c r="Q8" s="161" t="s">
        <v>622</v>
      </c>
      <c r="R8" s="161" t="s">
        <v>622</v>
      </c>
      <c r="S8" s="161" t="s">
        <v>622</v>
      </c>
      <c r="T8" s="161" t="s">
        <v>622</v>
      </c>
      <c r="U8" s="161" t="s">
        <v>621</v>
      </c>
    </row>
    <row r="9" spans="2:21">
      <c r="B9" s="140">
        <v>3</v>
      </c>
      <c r="C9" s="161" t="s">
        <v>623</v>
      </c>
      <c r="D9" s="161" t="s">
        <v>624</v>
      </c>
      <c r="E9" s="161" t="s">
        <v>624</v>
      </c>
      <c r="F9" s="161" t="s">
        <v>624</v>
      </c>
      <c r="G9" s="161" t="s">
        <v>624</v>
      </c>
      <c r="H9" s="161" t="s">
        <v>624</v>
      </c>
      <c r="I9" s="161" t="s">
        <v>624</v>
      </c>
      <c r="J9" s="161" t="s">
        <v>624</v>
      </c>
      <c r="K9" s="161" t="s">
        <v>624</v>
      </c>
      <c r="L9" s="161" t="s">
        <v>624</v>
      </c>
      <c r="M9" s="161" t="s">
        <v>624</v>
      </c>
      <c r="N9" s="161" t="s">
        <v>624</v>
      </c>
      <c r="O9" s="161" t="s">
        <v>624</v>
      </c>
      <c r="P9" s="161" t="s">
        <v>624</v>
      </c>
      <c r="Q9" s="161" t="s">
        <v>624</v>
      </c>
      <c r="R9" s="161" t="s">
        <v>624</v>
      </c>
      <c r="S9" s="161" t="s">
        <v>624</v>
      </c>
      <c r="T9" s="161" t="s">
        <v>624</v>
      </c>
      <c r="U9" s="161" t="s">
        <v>624</v>
      </c>
    </row>
    <row r="10" spans="2:21" ht="30">
      <c r="B10" s="140" t="s">
        <v>625</v>
      </c>
      <c r="C10" s="161" t="s">
        <v>626</v>
      </c>
      <c r="D10" s="161" t="s">
        <v>601</v>
      </c>
      <c r="E10" s="161" t="s">
        <v>627</v>
      </c>
      <c r="F10" s="161" t="s">
        <v>627</v>
      </c>
      <c r="G10" s="161" t="s">
        <v>627</v>
      </c>
      <c r="H10" s="161" t="s">
        <v>628</v>
      </c>
      <c r="I10" s="161" t="s">
        <v>627</v>
      </c>
      <c r="J10" s="161" t="s">
        <v>628</v>
      </c>
      <c r="K10" s="161" t="s">
        <v>628</v>
      </c>
      <c r="L10" s="161" t="s">
        <v>627</v>
      </c>
      <c r="M10" s="161" t="s">
        <v>627</v>
      </c>
      <c r="N10" s="161" t="s">
        <v>627</v>
      </c>
      <c r="O10" s="161" t="s">
        <v>627</v>
      </c>
      <c r="P10" s="161" t="s">
        <v>627</v>
      </c>
      <c r="Q10" s="161" t="s">
        <v>627</v>
      </c>
      <c r="R10" s="161" t="s">
        <v>627</v>
      </c>
      <c r="S10" s="161" t="s">
        <v>627</v>
      </c>
      <c r="T10" s="161" t="s">
        <v>627</v>
      </c>
      <c r="U10" s="161" t="s">
        <v>627</v>
      </c>
    </row>
    <row r="11" spans="2:21">
      <c r="B11" s="140"/>
      <c r="C11" s="161" t="s">
        <v>629</v>
      </c>
      <c r="D11" s="161"/>
      <c r="E11" s="161"/>
      <c r="F11" s="161"/>
      <c r="G11" s="161"/>
      <c r="H11" s="161"/>
      <c r="I11" s="161"/>
      <c r="J11" s="161"/>
      <c r="K11" s="161"/>
      <c r="L11" s="161"/>
      <c r="M11" s="161"/>
      <c r="N11" s="548"/>
      <c r="O11" s="161"/>
      <c r="P11" s="161"/>
      <c r="Q11" s="161"/>
      <c r="R11" s="161"/>
      <c r="S11" s="161"/>
      <c r="T11" s="161"/>
      <c r="U11" s="161"/>
    </row>
    <row r="12" spans="2:21">
      <c r="B12" s="140">
        <v>4</v>
      </c>
      <c r="C12" s="161" t="s">
        <v>630</v>
      </c>
      <c r="D12" s="161" t="s">
        <v>631</v>
      </c>
      <c r="E12" s="161" t="s">
        <v>631</v>
      </c>
      <c r="F12" s="161" t="s">
        <v>632</v>
      </c>
      <c r="G12" s="161" t="s">
        <v>632</v>
      </c>
      <c r="H12" s="161" t="s">
        <v>632</v>
      </c>
      <c r="I12" s="161" t="s">
        <v>632</v>
      </c>
      <c r="J12" s="161" t="s">
        <v>633</v>
      </c>
      <c r="K12" s="161" t="s">
        <v>633</v>
      </c>
      <c r="L12" s="161" t="s">
        <v>633</v>
      </c>
      <c r="M12" s="161" t="s">
        <v>634</v>
      </c>
      <c r="N12" s="161" t="s">
        <v>635</v>
      </c>
      <c r="O12" s="161" t="s">
        <v>635</v>
      </c>
      <c r="P12" s="161" t="s">
        <v>635</v>
      </c>
      <c r="Q12" s="161" t="s">
        <v>635</v>
      </c>
      <c r="R12" s="161" t="s">
        <v>635</v>
      </c>
      <c r="S12" s="161" t="s">
        <v>635</v>
      </c>
      <c r="T12" s="161" t="s">
        <v>635</v>
      </c>
      <c r="U12" s="161" t="s">
        <v>635</v>
      </c>
    </row>
    <row r="13" spans="2:21">
      <c r="B13" s="140">
        <v>5</v>
      </c>
      <c r="C13" s="161" t="s">
        <v>636</v>
      </c>
      <c r="D13" s="161" t="s">
        <v>631</v>
      </c>
      <c r="E13" s="161" t="s">
        <v>631</v>
      </c>
      <c r="F13" s="161" t="s">
        <v>632</v>
      </c>
      <c r="G13" s="161" t="s">
        <v>632</v>
      </c>
      <c r="H13" s="161" t="s">
        <v>632</v>
      </c>
      <c r="I13" s="161" t="s">
        <v>632</v>
      </c>
      <c r="J13" s="161" t="s">
        <v>633</v>
      </c>
      <c r="K13" s="161" t="s">
        <v>633</v>
      </c>
      <c r="L13" s="161" t="s">
        <v>633</v>
      </c>
      <c r="M13" s="161" t="s">
        <v>634</v>
      </c>
      <c r="N13" s="161" t="s">
        <v>635</v>
      </c>
      <c r="O13" s="161" t="s">
        <v>635</v>
      </c>
      <c r="P13" s="161" t="s">
        <v>635</v>
      </c>
      <c r="Q13" s="161" t="s">
        <v>635</v>
      </c>
      <c r="R13" s="161" t="s">
        <v>635</v>
      </c>
      <c r="S13" s="161" t="s">
        <v>635</v>
      </c>
      <c r="T13" s="161" t="s">
        <v>635</v>
      </c>
      <c r="U13" s="161" t="s">
        <v>635</v>
      </c>
    </row>
    <row r="14" spans="2:21" ht="30">
      <c r="B14" s="140">
        <v>6</v>
      </c>
      <c r="C14" s="161" t="s">
        <v>637</v>
      </c>
      <c r="D14" s="161" t="s">
        <v>638</v>
      </c>
      <c r="E14" s="161" t="s">
        <v>638</v>
      </c>
      <c r="F14" s="161" t="s">
        <v>639</v>
      </c>
      <c r="G14" s="161" t="s">
        <v>638</v>
      </c>
      <c r="H14" s="161" t="s">
        <v>638</v>
      </c>
      <c r="I14" s="161" t="s">
        <v>638</v>
      </c>
      <c r="J14" s="161" t="s">
        <v>639</v>
      </c>
      <c r="K14" s="161" t="s">
        <v>638</v>
      </c>
      <c r="L14" s="161" t="s">
        <v>638</v>
      </c>
      <c r="M14" s="161" t="s">
        <v>638</v>
      </c>
      <c r="N14" s="161" t="s">
        <v>640</v>
      </c>
      <c r="O14" s="161" t="s">
        <v>638</v>
      </c>
      <c r="P14" s="161" t="s">
        <v>638</v>
      </c>
      <c r="Q14" s="161" t="s">
        <v>640</v>
      </c>
      <c r="R14" s="161" t="s">
        <v>638</v>
      </c>
      <c r="S14" s="161" t="s">
        <v>638</v>
      </c>
      <c r="T14" s="161" t="s">
        <v>638</v>
      </c>
      <c r="U14" s="161" t="s">
        <v>638</v>
      </c>
    </row>
    <row r="15" spans="2:21" ht="60">
      <c r="B15" s="140">
        <v>7</v>
      </c>
      <c r="C15" s="161" t="s">
        <v>641</v>
      </c>
      <c r="D15" s="161" t="s">
        <v>642</v>
      </c>
      <c r="E15" s="161" t="s">
        <v>642</v>
      </c>
      <c r="F15" s="161" t="s">
        <v>643</v>
      </c>
      <c r="G15" s="161" t="s">
        <v>643</v>
      </c>
      <c r="H15" s="161" t="s">
        <v>643</v>
      </c>
      <c r="I15" s="161" t="s">
        <v>643</v>
      </c>
      <c r="J15" s="161" t="s">
        <v>644</v>
      </c>
      <c r="K15" s="161" t="s">
        <v>644</v>
      </c>
      <c r="L15" s="161" t="s">
        <v>644</v>
      </c>
      <c r="M15" s="161" t="s">
        <v>645</v>
      </c>
      <c r="N15" s="161" t="s">
        <v>646</v>
      </c>
      <c r="O15" s="161" t="s">
        <v>646</v>
      </c>
      <c r="P15" s="161" t="s">
        <v>646</v>
      </c>
      <c r="Q15" s="161" t="s">
        <v>646</v>
      </c>
      <c r="R15" s="161" t="s">
        <v>646</v>
      </c>
      <c r="S15" s="161" t="s">
        <v>646</v>
      </c>
      <c r="T15" s="161" t="s">
        <v>646</v>
      </c>
      <c r="U15" s="161" t="s">
        <v>646</v>
      </c>
    </row>
    <row r="16" spans="2:21" ht="30">
      <c r="B16" s="140">
        <v>8</v>
      </c>
      <c r="C16" s="161" t="s">
        <v>647</v>
      </c>
      <c r="D16" s="161" t="s">
        <v>648</v>
      </c>
      <c r="E16" s="161" t="s">
        <v>649</v>
      </c>
      <c r="F16" s="161" t="s">
        <v>650</v>
      </c>
      <c r="G16" s="161" t="s">
        <v>651</v>
      </c>
      <c r="H16" s="161" t="s">
        <v>652</v>
      </c>
      <c r="I16" s="161" t="s">
        <v>653</v>
      </c>
      <c r="J16" s="161" t="s">
        <v>654</v>
      </c>
      <c r="K16" s="161" t="s">
        <v>655</v>
      </c>
      <c r="L16" s="161" t="s">
        <v>656</v>
      </c>
      <c r="M16" s="161" t="s">
        <v>657</v>
      </c>
      <c r="N16" s="161" t="s">
        <v>658</v>
      </c>
      <c r="O16" s="161" t="s">
        <v>659</v>
      </c>
      <c r="P16" s="161" t="s">
        <v>660</v>
      </c>
      <c r="Q16" s="161" t="s">
        <v>658</v>
      </c>
      <c r="R16" s="161" t="s">
        <v>661</v>
      </c>
      <c r="S16" s="161" t="s">
        <v>662</v>
      </c>
      <c r="T16" s="161" t="s">
        <v>663</v>
      </c>
      <c r="U16" s="161" t="s">
        <v>664</v>
      </c>
    </row>
    <row r="17" spans="2:21">
      <c r="B17" s="140">
        <v>9</v>
      </c>
      <c r="C17" s="161" t="s">
        <v>665</v>
      </c>
      <c r="D17" s="161" t="s">
        <v>648</v>
      </c>
      <c r="E17" s="161" t="s">
        <v>649</v>
      </c>
      <c r="F17" s="161" t="s">
        <v>650</v>
      </c>
      <c r="G17" s="161" t="s">
        <v>651</v>
      </c>
      <c r="H17" s="161" t="s">
        <v>652</v>
      </c>
      <c r="I17" s="161" t="s">
        <v>653</v>
      </c>
      <c r="J17" s="161" t="s">
        <v>654</v>
      </c>
      <c r="K17" s="161" t="s">
        <v>655</v>
      </c>
      <c r="L17" s="161" t="s">
        <v>656</v>
      </c>
      <c r="M17" s="161" t="s">
        <v>666</v>
      </c>
      <c r="N17" s="161" t="s">
        <v>667</v>
      </c>
      <c r="O17" s="161" t="s">
        <v>668</v>
      </c>
      <c r="P17" s="161" t="s">
        <v>669</v>
      </c>
      <c r="Q17" s="161" t="s">
        <v>670</v>
      </c>
      <c r="R17" s="161" t="s">
        <v>671</v>
      </c>
      <c r="S17" s="161" t="s">
        <v>672</v>
      </c>
      <c r="T17" s="161" t="s">
        <v>673</v>
      </c>
      <c r="U17" s="161" t="s">
        <v>674</v>
      </c>
    </row>
    <row r="18" spans="2:21">
      <c r="B18" s="140" t="s">
        <v>675</v>
      </c>
      <c r="C18" s="161" t="s">
        <v>676</v>
      </c>
      <c r="D18" s="161">
        <v>1</v>
      </c>
      <c r="E18" s="161" t="s">
        <v>601</v>
      </c>
      <c r="F18" s="161">
        <v>100</v>
      </c>
      <c r="G18" s="161">
        <v>100</v>
      </c>
      <c r="H18" s="161">
        <v>100</v>
      </c>
      <c r="I18" s="161">
        <v>100</v>
      </c>
      <c r="J18" s="161">
        <v>100</v>
      </c>
      <c r="K18" s="161">
        <v>100</v>
      </c>
      <c r="L18" s="161">
        <v>100</v>
      </c>
      <c r="M18" s="161">
        <v>100</v>
      </c>
      <c r="N18" s="161">
        <v>100</v>
      </c>
      <c r="O18" s="161">
        <v>100</v>
      </c>
      <c r="P18" s="161">
        <v>100</v>
      </c>
      <c r="Q18" s="161"/>
      <c r="R18" s="161">
        <v>100</v>
      </c>
      <c r="S18" s="161">
        <v>100</v>
      </c>
      <c r="T18" s="161">
        <v>100</v>
      </c>
      <c r="U18" s="161">
        <v>100</v>
      </c>
    </row>
    <row r="19" spans="2:21">
      <c r="B19" s="140" t="s">
        <v>677</v>
      </c>
      <c r="C19" s="161" t="s">
        <v>678</v>
      </c>
      <c r="D19" s="161">
        <v>1</v>
      </c>
      <c r="E19" s="161" t="s">
        <v>601</v>
      </c>
      <c r="F19" s="161">
        <v>100</v>
      </c>
      <c r="G19" s="161">
        <v>100</v>
      </c>
      <c r="H19" s="161">
        <v>100</v>
      </c>
      <c r="I19" s="161">
        <v>100</v>
      </c>
      <c r="J19" s="161">
        <v>100</v>
      </c>
      <c r="K19" s="161">
        <v>100</v>
      </c>
      <c r="L19" s="161">
        <v>100</v>
      </c>
      <c r="M19" s="161">
        <v>100</v>
      </c>
      <c r="N19" s="161">
        <v>100</v>
      </c>
      <c r="O19" s="161">
        <v>100</v>
      </c>
      <c r="P19" s="161">
        <v>100</v>
      </c>
      <c r="Q19" s="161"/>
      <c r="R19" s="161">
        <v>100</v>
      </c>
      <c r="S19" s="161">
        <v>100</v>
      </c>
      <c r="T19" s="161">
        <v>100</v>
      </c>
      <c r="U19" s="161">
        <v>100</v>
      </c>
    </row>
    <row r="20" spans="2:21">
      <c r="B20" s="140">
        <v>10</v>
      </c>
      <c r="C20" s="161" t="s">
        <v>679</v>
      </c>
      <c r="D20" s="161" t="s">
        <v>403</v>
      </c>
      <c r="E20" s="161" t="s">
        <v>403</v>
      </c>
      <c r="F20" s="161" t="s">
        <v>680</v>
      </c>
      <c r="G20" s="161" t="s">
        <v>680</v>
      </c>
      <c r="H20" s="161" t="s">
        <v>680</v>
      </c>
      <c r="I20" s="161" t="s">
        <v>680</v>
      </c>
      <c r="J20" s="161" t="s">
        <v>680</v>
      </c>
      <c r="K20" s="161" t="s">
        <v>680</v>
      </c>
      <c r="L20" s="161" t="s">
        <v>680</v>
      </c>
      <c r="M20" s="161" t="s">
        <v>680</v>
      </c>
      <c r="N20" s="161" t="s">
        <v>680</v>
      </c>
      <c r="O20" s="161" t="s">
        <v>680</v>
      </c>
      <c r="P20" s="161" t="s">
        <v>680</v>
      </c>
      <c r="Q20" s="161" t="s">
        <v>680</v>
      </c>
      <c r="R20" s="161" t="s">
        <v>680</v>
      </c>
      <c r="S20" s="161" t="s">
        <v>680</v>
      </c>
      <c r="T20" s="161" t="s">
        <v>680</v>
      </c>
      <c r="U20" s="161" t="s">
        <v>680</v>
      </c>
    </row>
    <row r="21" spans="2:21">
      <c r="B21" s="140">
        <v>11</v>
      </c>
      <c r="C21" s="161" t="s">
        <v>681</v>
      </c>
      <c r="D21" s="161" t="s">
        <v>682</v>
      </c>
      <c r="E21" s="161" t="s">
        <v>601</v>
      </c>
      <c r="F21" s="161" t="s">
        <v>683</v>
      </c>
      <c r="G21" s="161" t="s">
        <v>684</v>
      </c>
      <c r="H21" s="161" t="s">
        <v>685</v>
      </c>
      <c r="I21" s="161" t="s">
        <v>686</v>
      </c>
      <c r="J21" s="161" t="s">
        <v>687</v>
      </c>
      <c r="K21" s="161" t="s">
        <v>688</v>
      </c>
      <c r="L21" s="161" t="s">
        <v>685</v>
      </c>
      <c r="M21" s="161" t="s">
        <v>689</v>
      </c>
      <c r="N21" s="161" t="s">
        <v>690</v>
      </c>
      <c r="O21" s="161" t="s">
        <v>691</v>
      </c>
      <c r="P21" s="161" t="s">
        <v>692</v>
      </c>
      <c r="Q21" s="161" t="s">
        <v>693</v>
      </c>
      <c r="R21" s="161" t="s">
        <v>694</v>
      </c>
      <c r="S21" s="161" t="s">
        <v>694</v>
      </c>
      <c r="T21" s="161" t="s">
        <v>695</v>
      </c>
      <c r="U21" s="161" t="s">
        <v>696</v>
      </c>
    </row>
    <row r="22" spans="2:21">
      <c r="B22" s="140">
        <v>12</v>
      </c>
      <c r="C22" s="161" t="s">
        <v>697</v>
      </c>
      <c r="D22" s="161" t="s">
        <v>698</v>
      </c>
      <c r="E22" s="161" t="s">
        <v>698</v>
      </c>
      <c r="F22" s="161" t="s">
        <v>698</v>
      </c>
      <c r="G22" s="161" t="s">
        <v>698</v>
      </c>
      <c r="H22" s="161" t="s">
        <v>698</v>
      </c>
      <c r="I22" s="161" t="s">
        <v>698</v>
      </c>
      <c r="J22" s="161" t="s">
        <v>699</v>
      </c>
      <c r="K22" s="161" t="s">
        <v>699</v>
      </c>
      <c r="L22" s="161" t="s">
        <v>699</v>
      </c>
      <c r="M22" s="161" t="s">
        <v>699</v>
      </c>
      <c r="N22" s="161" t="s">
        <v>699</v>
      </c>
      <c r="O22" s="161" t="s">
        <v>699</v>
      </c>
      <c r="P22" s="161" t="s">
        <v>699</v>
      </c>
      <c r="Q22" s="161" t="s">
        <v>699</v>
      </c>
      <c r="R22" s="161" t="s">
        <v>699</v>
      </c>
      <c r="S22" s="161" t="s">
        <v>699</v>
      </c>
      <c r="T22" s="161" t="s">
        <v>699</v>
      </c>
      <c r="U22" s="161" t="s">
        <v>699</v>
      </c>
    </row>
    <row r="23" spans="2:21">
      <c r="B23" s="140">
        <v>13</v>
      </c>
      <c r="C23" s="161" t="s">
        <v>700</v>
      </c>
      <c r="D23" s="161" t="s">
        <v>701</v>
      </c>
      <c r="E23" s="161" t="s">
        <v>701</v>
      </c>
      <c r="F23" s="161" t="s">
        <v>701</v>
      </c>
      <c r="G23" s="161" t="s">
        <v>701</v>
      </c>
      <c r="H23" s="161" t="s">
        <v>701</v>
      </c>
      <c r="I23" s="161" t="s">
        <v>701</v>
      </c>
      <c r="J23" s="161" t="s">
        <v>702</v>
      </c>
      <c r="K23" s="161" t="s">
        <v>703</v>
      </c>
      <c r="L23" s="161" t="s">
        <v>704</v>
      </c>
      <c r="M23" s="567" t="s">
        <v>705</v>
      </c>
      <c r="N23" s="567" t="s">
        <v>706</v>
      </c>
      <c r="O23" s="567" t="s">
        <v>707</v>
      </c>
      <c r="P23" s="567" t="s">
        <v>708</v>
      </c>
      <c r="Q23" s="567" t="s">
        <v>709</v>
      </c>
      <c r="R23" s="567" t="s">
        <v>710</v>
      </c>
      <c r="S23" s="567" t="s">
        <v>710</v>
      </c>
      <c r="T23" s="567" t="s">
        <v>711</v>
      </c>
      <c r="U23" s="567" t="s">
        <v>712</v>
      </c>
    </row>
    <row r="24" spans="2:21">
      <c r="B24" s="140">
        <v>14</v>
      </c>
      <c r="C24" s="161" t="s">
        <v>713</v>
      </c>
      <c r="D24" s="161" t="s">
        <v>601</v>
      </c>
      <c r="E24" s="161" t="s">
        <v>601</v>
      </c>
      <c r="F24" s="161" t="s">
        <v>627</v>
      </c>
      <c r="G24" s="161" t="s">
        <v>627</v>
      </c>
      <c r="H24" s="161" t="s">
        <v>627</v>
      </c>
      <c r="I24" s="161" t="s">
        <v>627</v>
      </c>
      <c r="J24" s="161" t="s">
        <v>627</v>
      </c>
      <c r="K24" s="161" t="s">
        <v>627</v>
      </c>
      <c r="L24" s="161" t="s">
        <v>627</v>
      </c>
      <c r="M24" s="161" t="s">
        <v>627</v>
      </c>
      <c r="N24" s="161" t="s">
        <v>627</v>
      </c>
      <c r="O24" s="161" t="s">
        <v>627</v>
      </c>
      <c r="P24" s="161" t="s">
        <v>627</v>
      </c>
      <c r="Q24" s="161" t="s">
        <v>627</v>
      </c>
      <c r="R24" s="161" t="s">
        <v>627</v>
      </c>
      <c r="S24" s="161" t="s">
        <v>627</v>
      </c>
      <c r="T24" s="161" t="s">
        <v>627</v>
      </c>
      <c r="U24" s="161" t="s">
        <v>627</v>
      </c>
    </row>
    <row r="25" spans="2:21">
      <c r="B25" s="140">
        <v>15</v>
      </c>
      <c r="C25" s="161" t="s">
        <v>714</v>
      </c>
      <c r="D25" s="161" t="s">
        <v>601</v>
      </c>
      <c r="E25" s="161" t="s">
        <v>601</v>
      </c>
      <c r="F25" s="161" t="s">
        <v>715</v>
      </c>
      <c r="G25" s="161" t="s">
        <v>716</v>
      </c>
      <c r="H25" s="161" t="s">
        <v>717</v>
      </c>
      <c r="I25" s="161" t="s">
        <v>718</v>
      </c>
      <c r="J25" s="161" t="s">
        <v>719</v>
      </c>
      <c r="K25" s="161" t="s">
        <v>720</v>
      </c>
      <c r="L25" s="161" t="s">
        <v>717</v>
      </c>
      <c r="M25" s="161" t="s">
        <v>721</v>
      </c>
      <c r="N25" s="161" t="s">
        <v>722</v>
      </c>
      <c r="O25" s="161" t="s">
        <v>723</v>
      </c>
      <c r="P25" s="161" t="s">
        <v>724</v>
      </c>
      <c r="Q25" s="161" t="s">
        <v>725</v>
      </c>
      <c r="R25" s="161" t="s">
        <v>726</v>
      </c>
      <c r="S25" s="161" t="s">
        <v>726</v>
      </c>
      <c r="T25" s="161" t="s">
        <v>727</v>
      </c>
      <c r="U25" s="161" t="s">
        <v>728</v>
      </c>
    </row>
    <row r="26" spans="2:21" ht="75">
      <c r="B26" s="140">
        <v>16</v>
      </c>
      <c r="C26" s="161" t="s">
        <v>729</v>
      </c>
      <c r="D26" s="161" t="s">
        <v>601</v>
      </c>
      <c r="E26" s="161" t="s">
        <v>601</v>
      </c>
      <c r="F26" s="161" t="s">
        <v>730</v>
      </c>
      <c r="G26" s="161" t="s">
        <v>731</v>
      </c>
      <c r="H26" s="161" t="s">
        <v>732</v>
      </c>
      <c r="I26" s="161" t="s">
        <v>733</v>
      </c>
      <c r="J26" s="161" t="s">
        <v>734</v>
      </c>
      <c r="K26" s="161" t="s">
        <v>735</v>
      </c>
      <c r="L26" s="161" t="s">
        <v>736</v>
      </c>
      <c r="M26" s="161" t="s">
        <v>737</v>
      </c>
      <c r="N26" s="161" t="s">
        <v>738</v>
      </c>
      <c r="O26" s="161" t="s">
        <v>739</v>
      </c>
      <c r="P26" s="161" t="s">
        <v>740</v>
      </c>
      <c r="Q26" s="161" t="s">
        <v>741</v>
      </c>
      <c r="R26" s="161" t="s">
        <v>742</v>
      </c>
      <c r="S26" s="161" t="s">
        <v>742</v>
      </c>
      <c r="T26" s="161" t="s">
        <v>743</v>
      </c>
      <c r="U26" s="161" t="s">
        <v>744</v>
      </c>
    </row>
    <row r="27" spans="2:21" ht="30">
      <c r="B27" s="140">
        <v>17</v>
      </c>
      <c r="C27" s="161" t="s">
        <v>745</v>
      </c>
      <c r="D27" s="161" t="s">
        <v>601</v>
      </c>
      <c r="E27" s="161" t="s">
        <v>601</v>
      </c>
      <c r="F27" s="161" t="s">
        <v>746</v>
      </c>
      <c r="G27" s="161" t="s">
        <v>747</v>
      </c>
      <c r="H27" s="161" t="s">
        <v>748</v>
      </c>
      <c r="I27" s="161" t="s">
        <v>747</v>
      </c>
      <c r="J27" s="161" t="s">
        <v>749</v>
      </c>
      <c r="K27" s="161" t="s">
        <v>747</v>
      </c>
      <c r="L27" s="161" t="s">
        <v>748</v>
      </c>
      <c r="M27" s="161" t="s">
        <v>747</v>
      </c>
      <c r="N27" s="161" t="s">
        <v>747</v>
      </c>
      <c r="O27" s="161" t="s">
        <v>747</v>
      </c>
      <c r="P27" s="161" t="s">
        <v>747</v>
      </c>
      <c r="Q27" s="161" t="s">
        <v>748</v>
      </c>
      <c r="R27" s="161" t="s">
        <v>747</v>
      </c>
      <c r="S27" s="161" t="s">
        <v>748</v>
      </c>
      <c r="T27" s="161" t="s">
        <v>747</v>
      </c>
      <c r="U27" s="161" t="s">
        <v>747</v>
      </c>
    </row>
    <row r="28" spans="2:21" ht="30">
      <c r="B28" s="140">
        <v>18</v>
      </c>
      <c r="C28" s="161" t="s">
        <v>750</v>
      </c>
      <c r="D28" s="161" t="s">
        <v>601</v>
      </c>
      <c r="E28" s="161" t="s">
        <v>601</v>
      </c>
      <c r="F28" s="161" t="s">
        <v>751</v>
      </c>
      <c r="G28" s="161" t="s">
        <v>752</v>
      </c>
      <c r="H28" s="161" t="s">
        <v>753</v>
      </c>
      <c r="I28" s="161" t="s">
        <v>752</v>
      </c>
      <c r="J28" s="161" t="s">
        <v>754</v>
      </c>
      <c r="K28" s="161" t="s">
        <v>755</v>
      </c>
      <c r="L28" s="161" t="s">
        <v>756</v>
      </c>
      <c r="M28" s="161" t="s">
        <v>757</v>
      </c>
      <c r="N28" s="161" t="s">
        <v>758</v>
      </c>
      <c r="O28" s="161" t="s">
        <v>759</v>
      </c>
      <c r="P28" s="161" t="s">
        <v>760</v>
      </c>
      <c r="Q28" s="161">
        <v>2.035E-2</v>
      </c>
      <c r="R28" s="161" t="s">
        <v>761</v>
      </c>
      <c r="S28" s="161" t="s">
        <v>762</v>
      </c>
      <c r="T28" s="161" t="s">
        <v>763</v>
      </c>
      <c r="U28" s="161" t="s">
        <v>764</v>
      </c>
    </row>
    <row r="29" spans="2:21">
      <c r="B29" s="140">
        <v>19</v>
      </c>
      <c r="C29" s="161" t="s">
        <v>765</v>
      </c>
      <c r="D29" s="161" t="s">
        <v>628</v>
      </c>
      <c r="E29" s="161" t="s">
        <v>628</v>
      </c>
      <c r="F29" s="161" t="s">
        <v>628</v>
      </c>
      <c r="G29" s="161" t="s">
        <v>628</v>
      </c>
      <c r="H29" s="161" t="s">
        <v>628</v>
      </c>
      <c r="I29" s="161" t="s">
        <v>628</v>
      </c>
      <c r="J29" s="161" t="s">
        <v>628</v>
      </c>
      <c r="K29" s="161" t="s">
        <v>628</v>
      </c>
      <c r="L29" s="161" t="s">
        <v>628</v>
      </c>
      <c r="M29" s="161" t="s">
        <v>628</v>
      </c>
      <c r="N29" s="161" t="s">
        <v>628</v>
      </c>
      <c r="O29" s="161" t="s">
        <v>628</v>
      </c>
      <c r="P29" s="161" t="s">
        <v>628</v>
      </c>
      <c r="Q29" s="161" t="s">
        <v>628</v>
      </c>
      <c r="R29" s="161" t="s">
        <v>628</v>
      </c>
      <c r="S29" s="161" t="s">
        <v>628</v>
      </c>
      <c r="T29" s="161" t="s">
        <v>628</v>
      </c>
      <c r="U29" s="161" t="s">
        <v>628</v>
      </c>
    </row>
    <row r="30" spans="2:21">
      <c r="B30" s="140" t="s">
        <v>453</v>
      </c>
      <c r="C30" s="161" t="s">
        <v>766</v>
      </c>
      <c r="D30" s="161" t="s">
        <v>767</v>
      </c>
      <c r="E30" s="161" t="s">
        <v>767</v>
      </c>
      <c r="F30" s="161" t="s">
        <v>767</v>
      </c>
      <c r="G30" s="161" t="s">
        <v>767</v>
      </c>
      <c r="H30" s="161" t="s">
        <v>767</v>
      </c>
      <c r="I30" s="161" t="s">
        <v>767</v>
      </c>
      <c r="J30" s="161" t="s">
        <v>768</v>
      </c>
      <c r="K30" s="161" t="s">
        <v>768</v>
      </c>
      <c r="L30" s="161" t="s">
        <v>768</v>
      </c>
      <c r="M30" s="161" t="s">
        <v>768</v>
      </c>
      <c r="N30" s="161" t="s">
        <v>768</v>
      </c>
      <c r="O30" s="161" t="s">
        <v>768</v>
      </c>
      <c r="P30" s="161" t="s">
        <v>768</v>
      </c>
      <c r="Q30" s="161" t="s">
        <v>768</v>
      </c>
      <c r="R30" s="161" t="s">
        <v>768</v>
      </c>
      <c r="S30" s="161" t="s">
        <v>768</v>
      </c>
      <c r="T30" s="161" t="s">
        <v>768</v>
      </c>
      <c r="U30" s="161" t="s">
        <v>768</v>
      </c>
    </row>
    <row r="31" spans="2:21">
      <c r="B31" s="140" t="s">
        <v>455</v>
      </c>
      <c r="C31" s="161" t="s">
        <v>769</v>
      </c>
      <c r="D31" s="161" t="s">
        <v>767</v>
      </c>
      <c r="E31" s="161" t="s">
        <v>767</v>
      </c>
      <c r="F31" s="161" t="s">
        <v>767</v>
      </c>
      <c r="G31" s="161" t="s">
        <v>767</v>
      </c>
      <c r="H31" s="161" t="s">
        <v>767</v>
      </c>
      <c r="I31" s="161" t="s">
        <v>767</v>
      </c>
      <c r="J31" s="161" t="s">
        <v>768</v>
      </c>
      <c r="K31" s="161" t="s">
        <v>768</v>
      </c>
      <c r="L31" s="161" t="s">
        <v>768</v>
      </c>
      <c r="M31" s="161" t="s">
        <v>768</v>
      </c>
      <c r="N31" s="161" t="s">
        <v>768</v>
      </c>
      <c r="O31" s="161" t="s">
        <v>768</v>
      </c>
      <c r="P31" s="161" t="s">
        <v>768</v>
      </c>
      <c r="Q31" s="161" t="s">
        <v>768</v>
      </c>
      <c r="R31" s="161" t="s">
        <v>768</v>
      </c>
      <c r="S31" s="161" t="s">
        <v>768</v>
      </c>
      <c r="T31" s="161" t="s">
        <v>768</v>
      </c>
      <c r="U31" s="161" t="s">
        <v>768</v>
      </c>
    </row>
    <row r="32" spans="2:21">
      <c r="B32" s="140">
        <v>21</v>
      </c>
      <c r="C32" s="161" t="s">
        <v>770</v>
      </c>
      <c r="D32" s="161" t="s">
        <v>601</v>
      </c>
      <c r="E32" s="161" t="s">
        <v>601</v>
      </c>
      <c r="F32" s="161" t="s">
        <v>628</v>
      </c>
      <c r="G32" s="161" t="s">
        <v>628</v>
      </c>
      <c r="H32" s="161" t="s">
        <v>628</v>
      </c>
      <c r="I32" s="161" t="s">
        <v>628</v>
      </c>
      <c r="J32" s="161" t="s">
        <v>628</v>
      </c>
      <c r="K32" s="161" t="s">
        <v>628</v>
      </c>
      <c r="L32" s="161" t="s">
        <v>628</v>
      </c>
      <c r="M32" s="161" t="s">
        <v>628</v>
      </c>
      <c r="N32" s="161" t="s">
        <v>628</v>
      </c>
      <c r="O32" s="161" t="s">
        <v>628</v>
      </c>
      <c r="P32" s="161" t="s">
        <v>628</v>
      </c>
      <c r="Q32" s="161" t="s">
        <v>628</v>
      </c>
      <c r="R32" s="161" t="s">
        <v>628</v>
      </c>
      <c r="S32" s="161" t="s">
        <v>628</v>
      </c>
      <c r="T32" s="161" t="s">
        <v>628</v>
      </c>
      <c r="U32" s="161" t="s">
        <v>628</v>
      </c>
    </row>
    <row r="33" spans="2:21">
      <c r="B33" s="140">
        <v>22</v>
      </c>
      <c r="C33" s="161" t="s">
        <v>771</v>
      </c>
      <c r="D33" s="161" t="s">
        <v>772</v>
      </c>
      <c r="E33" s="161" t="s">
        <v>772</v>
      </c>
      <c r="F33" s="161" t="s">
        <v>772</v>
      </c>
      <c r="G33" s="161" t="s">
        <v>772</v>
      </c>
      <c r="H33" s="161" t="s">
        <v>772</v>
      </c>
      <c r="I33" s="161" t="s">
        <v>772</v>
      </c>
      <c r="J33" s="161" t="s">
        <v>772</v>
      </c>
      <c r="K33" s="161" t="s">
        <v>772</v>
      </c>
      <c r="L33" s="161" t="s">
        <v>772</v>
      </c>
      <c r="M33" s="161" t="s">
        <v>772</v>
      </c>
      <c r="N33" s="161" t="s">
        <v>772</v>
      </c>
      <c r="O33" s="161" t="s">
        <v>772</v>
      </c>
      <c r="P33" s="161" t="s">
        <v>772</v>
      </c>
      <c r="Q33" s="161" t="s">
        <v>772</v>
      </c>
      <c r="R33" s="161" t="s">
        <v>772</v>
      </c>
      <c r="S33" s="161" t="s">
        <v>772</v>
      </c>
      <c r="T33" s="161" t="s">
        <v>772</v>
      </c>
      <c r="U33" s="161" t="s">
        <v>772</v>
      </c>
    </row>
    <row r="34" spans="2:21">
      <c r="B34" s="140">
        <v>23</v>
      </c>
      <c r="C34" s="161" t="s">
        <v>773</v>
      </c>
      <c r="D34" s="161" t="s">
        <v>774</v>
      </c>
      <c r="E34" s="161" t="s">
        <v>774</v>
      </c>
      <c r="F34" s="161" t="s">
        <v>774</v>
      </c>
      <c r="G34" s="161" t="s">
        <v>774</v>
      </c>
      <c r="H34" s="161" t="s">
        <v>774</v>
      </c>
      <c r="I34" s="161" t="s">
        <v>774</v>
      </c>
      <c r="J34" s="161" t="s">
        <v>774</v>
      </c>
      <c r="K34" s="161" t="s">
        <v>774</v>
      </c>
      <c r="L34" s="161" t="s">
        <v>775</v>
      </c>
      <c r="M34" s="161" t="s">
        <v>775</v>
      </c>
      <c r="N34" s="161" t="s">
        <v>775</v>
      </c>
      <c r="O34" s="161" t="s">
        <v>775</v>
      </c>
      <c r="P34" s="161" t="s">
        <v>775</v>
      </c>
      <c r="Q34" s="161" t="s">
        <v>775</v>
      </c>
      <c r="R34" s="161" t="s">
        <v>775</v>
      </c>
      <c r="S34" s="161" t="s">
        <v>775</v>
      </c>
      <c r="T34" s="161" t="s">
        <v>775</v>
      </c>
      <c r="U34" s="161" t="s">
        <v>775</v>
      </c>
    </row>
    <row r="35" spans="2:21" ht="30">
      <c r="B35" s="140">
        <v>24</v>
      </c>
      <c r="C35" s="161" t="s">
        <v>776</v>
      </c>
      <c r="D35" s="161" t="s">
        <v>601</v>
      </c>
      <c r="E35" s="161" t="s">
        <v>601</v>
      </c>
      <c r="F35" s="161" t="s">
        <v>601</v>
      </c>
      <c r="G35" s="161" t="s">
        <v>601</v>
      </c>
      <c r="H35" s="161" t="s">
        <v>601</v>
      </c>
      <c r="I35" s="161" t="s">
        <v>601</v>
      </c>
      <c r="J35" s="161" t="s">
        <v>601</v>
      </c>
      <c r="K35" s="161" t="s">
        <v>601</v>
      </c>
      <c r="L35" s="161" t="s">
        <v>601</v>
      </c>
      <c r="M35" s="161" t="s">
        <v>777</v>
      </c>
      <c r="N35" s="161" t="s">
        <v>777</v>
      </c>
      <c r="O35" s="161" t="s">
        <v>777</v>
      </c>
      <c r="P35" s="161" t="s">
        <v>777</v>
      </c>
      <c r="Q35" s="161" t="s">
        <v>777</v>
      </c>
      <c r="R35" s="161" t="s">
        <v>777</v>
      </c>
      <c r="S35" s="161" t="s">
        <v>777</v>
      </c>
      <c r="T35" s="161" t="s">
        <v>777</v>
      </c>
      <c r="U35" s="161" t="s">
        <v>777</v>
      </c>
    </row>
    <row r="36" spans="2:21">
      <c r="B36" s="140">
        <v>25</v>
      </c>
      <c r="C36" s="161" t="s">
        <v>778</v>
      </c>
      <c r="D36" s="161" t="s">
        <v>601</v>
      </c>
      <c r="E36" s="161" t="s">
        <v>601</v>
      </c>
      <c r="F36" s="161" t="s">
        <v>601</v>
      </c>
      <c r="G36" s="161" t="s">
        <v>601</v>
      </c>
      <c r="H36" s="161" t="s">
        <v>601</v>
      </c>
      <c r="I36" s="161" t="s">
        <v>601</v>
      </c>
      <c r="J36" s="161" t="s">
        <v>601</v>
      </c>
      <c r="K36" s="161" t="s">
        <v>601</v>
      </c>
      <c r="L36" s="161" t="s">
        <v>601</v>
      </c>
      <c r="M36" s="161" t="s">
        <v>779</v>
      </c>
      <c r="N36" s="161" t="s">
        <v>779</v>
      </c>
      <c r="O36" s="161" t="s">
        <v>779</v>
      </c>
      <c r="P36" s="161" t="s">
        <v>779</v>
      </c>
      <c r="Q36" s="161" t="s">
        <v>779</v>
      </c>
      <c r="R36" s="161" t="s">
        <v>779</v>
      </c>
      <c r="S36" s="161" t="s">
        <v>779</v>
      </c>
      <c r="T36" s="161" t="s">
        <v>779</v>
      </c>
      <c r="U36" s="161" t="s">
        <v>779</v>
      </c>
    </row>
    <row r="37" spans="2:21">
      <c r="B37" s="140">
        <v>26</v>
      </c>
      <c r="C37" s="161" t="s">
        <v>780</v>
      </c>
      <c r="D37" s="161" t="s">
        <v>601</v>
      </c>
      <c r="E37" s="161" t="s">
        <v>601</v>
      </c>
      <c r="F37" s="161" t="s">
        <v>601</v>
      </c>
      <c r="G37" s="161" t="s">
        <v>601</v>
      </c>
      <c r="H37" s="161" t="s">
        <v>601</v>
      </c>
      <c r="I37" s="161" t="s">
        <v>601</v>
      </c>
      <c r="J37" s="161" t="s">
        <v>601</v>
      </c>
      <c r="K37" s="161" t="s">
        <v>601</v>
      </c>
      <c r="L37" s="161" t="s">
        <v>601</v>
      </c>
      <c r="M37" s="161" t="s">
        <v>601</v>
      </c>
      <c r="N37" s="161" t="s">
        <v>601</v>
      </c>
      <c r="O37" s="161" t="s">
        <v>601</v>
      </c>
      <c r="P37" s="161" t="s">
        <v>601</v>
      </c>
      <c r="Q37" s="161" t="s">
        <v>601</v>
      </c>
      <c r="R37" s="161" t="s">
        <v>601</v>
      </c>
      <c r="S37" s="161" t="s">
        <v>601</v>
      </c>
      <c r="T37" s="161" t="s">
        <v>601</v>
      </c>
      <c r="U37" s="161" t="s">
        <v>601</v>
      </c>
    </row>
    <row r="38" spans="2:21" ht="45">
      <c r="B38" s="140">
        <v>27</v>
      </c>
      <c r="C38" s="161" t="s">
        <v>781</v>
      </c>
      <c r="D38" s="161" t="s">
        <v>601</v>
      </c>
      <c r="E38" s="161" t="s">
        <v>601</v>
      </c>
      <c r="F38" s="161" t="s">
        <v>601</v>
      </c>
      <c r="G38" s="161" t="s">
        <v>601</v>
      </c>
      <c r="H38" s="161" t="s">
        <v>601</v>
      </c>
      <c r="I38" s="161" t="s">
        <v>601</v>
      </c>
      <c r="J38" s="161" t="s">
        <v>601</v>
      </c>
      <c r="K38" s="161" t="s">
        <v>601</v>
      </c>
      <c r="L38" s="161" t="s">
        <v>601</v>
      </c>
      <c r="M38" s="161" t="s">
        <v>782</v>
      </c>
      <c r="N38" s="161" t="s">
        <v>782</v>
      </c>
      <c r="O38" s="161" t="s">
        <v>782</v>
      </c>
      <c r="P38" s="161" t="s">
        <v>782</v>
      </c>
      <c r="Q38" s="161" t="s">
        <v>782</v>
      </c>
      <c r="R38" s="161" t="s">
        <v>782</v>
      </c>
      <c r="S38" s="161" t="s">
        <v>782</v>
      </c>
      <c r="T38" s="161" t="s">
        <v>782</v>
      </c>
      <c r="U38" s="161" t="s">
        <v>782</v>
      </c>
    </row>
    <row r="39" spans="2:21">
      <c r="B39" s="140">
        <v>28</v>
      </c>
      <c r="C39" s="161" t="s">
        <v>783</v>
      </c>
      <c r="D39" s="161" t="s">
        <v>601</v>
      </c>
      <c r="E39" s="161" t="s">
        <v>601</v>
      </c>
      <c r="F39" s="161" t="s">
        <v>601</v>
      </c>
      <c r="G39" s="161" t="s">
        <v>601</v>
      </c>
      <c r="H39" s="161" t="s">
        <v>601</v>
      </c>
      <c r="I39" s="161" t="s">
        <v>601</v>
      </c>
      <c r="J39" s="161" t="s">
        <v>601</v>
      </c>
      <c r="K39" s="161" t="s">
        <v>601</v>
      </c>
      <c r="L39" s="161" t="s">
        <v>601</v>
      </c>
      <c r="M39" s="161" t="s">
        <v>403</v>
      </c>
      <c r="N39" s="161" t="s">
        <v>403</v>
      </c>
      <c r="O39" s="161" t="s">
        <v>403</v>
      </c>
      <c r="P39" s="161" t="s">
        <v>403</v>
      </c>
      <c r="Q39" s="161" t="s">
        <v>403</v>
      </c>
      <c r="R39" s="161" t="s">
        <v>403</v>
      </c>
      <c r="S39" s="161" t="s">
        <v>403</v>
      </c>
      <c r="T39" s="161" t="s">
        <v>403</v>
      </c>
      <c r="U39" s="161" t="s">
        <v>403</v>
      </c>
    </row>
    <row r="40" spans="2:21">
      <c r="B40" s="140">
        <v>29</v>
      </c>
      <c r="C40" s="161" t="s">
        <v>784</v>
      </c>
      <c r="D40" s="161" t="s">
        <v>601</v>
      </c>
      <c r="E40" s="161" t="s">
        <v>601</v>
      </c>
      <c r="F40" s="161" t="s">
        <v>601</v>
      </c>
      <c r="G40" s="161" t="s">
        <v>601</v>
      </c>
      <c r="H40" s="161" t="s">
        <v>601</v>
      </c>
      <c r="I40" s="161" t="s">
        <v>601</v>
      </c>
      <c r="J40" s="161" t="s">
        <v>601</v>
      </c>
      <c r="K40" s="161" t="s">
        <v>601</v>
      </c>
      <c r="L40" s="161" t="s">
        <v>601</v>
      </c>
      <c r="M40" s="161" t="s">
        <v>598</v>
      </c>
      <c r="N40" s="161" t="s">
        <v>599</v>
      </c>
      <c r="O40" s="161" t="s">
        <v>598</v>
      </c>
      <c r="P40" s="161" t="s">
        <v>598</v>
      </c>
      <c r="Q40" s="161" t="s">
        <v>599</v>
      </c>
      <c r="R40" s="161" t="s">
        <v>598</v>
      </c>
      <c r="S40" s="161" t="s">
        <v>598</v>
      </c>
      <c r="T40" s="161" t="s">
        <v>598</v>
      </c>
      <c r="U40" s="161" t="s">
        <v>598</v>
      </c>
    </row>
    <row r="41" spans="2:21">
      <c r="B41" s="140">
        <v>30</v>
      </c>
      <c r="C41" s="161" t="s">
        <v>785</v>
      </c>
      <c r="D41" s="161" t="s">
        <v>601</v>
      </c>
      <c r="E41" s="161" t="s">
        <v>601</v>
      </c>
      <c r="F41" s="161" t="s">
        <v>627</v>
      </c>
      <c r="G41" s="161" t="s">
        <v>627</v>
      </c>
      <c r="H41" s="161" t="s">
        <v>627</v>
      </c>
      <c r="I41" s="161" t="s">
        <v>627</v>
      </c>
      <c r="J41" s="161" t="s">
        <v>628</v>
      </c>
      <c r="K41" s="161" t="s">
        <v>628</v>
      </c>
      <c r="L41" s="161" t="s">
        <v>628</v>
      </c>
      <c r="M41" s="161" t="s">
        <v>627</v>
      </c>
      <c r="N41" s="161" t="s">
        <v>627</v>
      </c>
      <c r="O41" s="161" t="s">
        <v>627</v>
      </c>
      <c r="P41" s="161" t="s">
        <v>627</v>
      </c>
      <c r="Q41" s="161" t="s">
        <v>627</v>
      </c>
      <c r="R41" s="161" t="s">
        <v>627</v>
      </c>
      <c r="S41" s="161" t="s">
        <v>627</v>
      </c>
      <c r="T41" s="161" t="s">
        <v>627</v>
      </c>
      <c r="U41" s="161" t="s">
        <v>627</v>
      </c>
    </row>
    <row r="42" spans="2:21" ht="45">
      <c r="B42" s="140">
        <v>31</v>
      </c>
      <c r="C42" s="161" t="s">
        <v>786</v>
      </c>
      <c r="D42" s="161" t="s">
        <v>601</v>
      </c>
      <c r="E42" s="161" t="s">
        <v>601</v>
      </c>
      <c r="F42" s="161" t="s">
        <v>787</v>
      </c>
      <c r="G42" s="161" t="s">
        <v>787</v>
      </c>
      <c r="H42" s="161" t="s">
        <v>787</v>
      </c>
      <c r="I42" s="161" t="s">
        <v>787</v>
      </c>
      <c r="J42" s="161" t="s">
        <v>601</v>
      </c>
      <c r="K42" s="161" t="s">
        <v>601</v>
      </c>
      <c r="L42" s="161" t="s">
        <v>601</v>
      </c>
      <c r="M42" s="161" t="s">
        <v>777</v>
      </c>
      <c r="N42" s="161" t="s">
        <v>777</v>
      </c>
      <c r="O42" s="161" t="s">
        <v>777</v>
      </c>
      <c r="P42" s="161" t="s">
        <v>777</v>
      </c>
      <c r="Q42" s="161" t="s">
        <v>777</v>
      </c>
      <c r="R42" s="161" t="s">
        <v>777</v>
      </c>
      <c r="S42" s="161" t="s">
        <v>777</v>
      </c>
      <c r="T42" s="161" t="s">
        <v>777</v>
      </c>
      <c r="U42" s="161" t="s">
        <v>777</v>
      </c>
    </row>
    <row r="43" spans="2:21" ht="150">
      <c r="B43" s="140">
        <v>32</v>
      </c>
      <c r="C43" s="161" t="s">
        <v>788</v>
      </c>
      <c r="D43" s="161" t="s">
        <v>601</v>
      </c>
      <c r="E43" s="161" t="s">
        <v>601</v>
      </c>
      <c r="F43" s="140" t="s">
        <v>789</v>
      </c>
      <c r="G43" s="161" t="s">
        <v>790</v>
      </c>
      <c r="H43" s="161" t="s">
        <v>789</v>
      </c>
      <c r="I43" s="161" t="s">
        <v>791</v>
      </c>
      <c r="J43" s="161" t="s">
        <v>601</v>
      </c>
      <c r="K43" s="161" t="s">
        <v>601</v>
      </c>
      <c r="L43" s="161" t="s">
        <v>601</v>
      </c>
      <c r="M43" s="161" t="s">
        <v>779</v>
      </c>
      <c r="N43" s="161" t="s">
        <v>779</v>
      </c>
      <c r="O43" s="161" t="s">
        <v>779</v>
      </c>
      <c r="P43" s="161" t="s">
        <v>779</v>
      </c>
      <c r="Q43" s="161" t="s">
        <v>779</v>
      </c>
      <c r="R43" s="161" t="s">
        <v>779</v>
      </c>
      <c r="S43" s="161" t="s">
        <v>779</v>
      </c>
      <c r="T43" s="161" t="s">
        <v>779</v>
      </c>
      <c r="U43" s="161" t="s">
        <v>779</v>
      </c>
    </row>
    <row r="44" spans="2:21">
      <c r="B44" s="140">
        <v>33</v>
      </c>
      <c r="C44" s="161" t="s">
        <v>792</v>
      </c>
      <c r="D44" s="161" t="s">
        <v>601</v>
      </c>
      <c r="E44" s="161" t="s">
        <v>601</v>
      </c>
      <c r="F44" s="161" t="s">
        <v>793</v>
      </c>
      <c r="G44" s="161" t="s">
        <v>793</v>
      </c>
      <c r="H44" s="161" t="s">
        <v>793</v>
      </c>
      <c r="I44" s="161" t="s">
        <v>794</v>
      </c>
      <c r="J44" s="161" t="s">
        <v>601</v>
      </c>
      <c r="K44" s="161" t="s">
        <v>601</v>
      </c>
      <c r="L44" s="161" t="s">
        <v>601</v>
      </c>
      <c r="M44" s="161" t="s">
        <v>794</v>
      </c>
      <c r="N44" s="161" t="s">
        <v>794</v>
      </c>
      <c r="O44" s="161" t="s">
        <v>794</v>
      </c>
      <c r="P44" s="161" t="s">
        <v>794</v>
      </c>
      <c r="Q44" s="161" t="s">
        <v>794</v>
      </c>
      <c r="R44" s="161" t="s">
        <v>794</v>
      </c>
      <c r="S44" s="161" t="s">
        <v>794</v>
      </c>
      <c r="T44" s="161" t="s">
        <v>794</v>
      </c>
      <c r="U44" s="161" t="s">
        <v>794</v>
      </c>
    </row>
    <row r="45" spans="2:21" ht="195">
      <c r="B45" s="140">
        <v>34</v>
      </c>
      <c r="C45" s="161" t="s">
        <v>795</v>
      </c>
      <c r="D45" s="161" t="s">
        <v>601</v>
      </c>
      <c r="E45" s="161" t="s">
        <v>601</v>
      </c>
      <c r="F45" s="161" t="s">
        <v>796</v>
      </c>
      <c r="G45" s="161" t="s">
        <v>796</v>
      </c>
      <c r="H45" s="161" t="s">
        <v>796</v>
      </c>
      <c r="I45" s="161" t="s">
        <v>796</v>
      </c>
      <c r="J45" s="161" t="s">
        <v>601</v>
      </c>
      <c r="K45" s="161" t="s">
        <v>601</v>
      </c>
      <c r="L45" s="161" t="s">
        <v>601</v>
      </c>
      <c r="M45" s="161" t="s">
        <v>601</v>
      </c>
      <c r="N45" s="161" t="s">
        <v>601</v>
      </c>
      <c r="O45" s="161" t="s">
        <v>601</v>
      </c>
      <c r="P45" s="161" t="s">
        <v>601</v>
      </c>
      <c r="Q45" s="161" t="s">
        <v>601</v>
      </c>
      <c r="R45" s="161" t="s">
        <v>601</v>
      </c>
      <c r="S45" s="161" t="s">
        <v>601</v>
      </c>
      <c r="T45" s="161" t="s">
        <v>601</v>
      </c>
      <c r="U45" s="161" t="s">
        <v>601</v>
      </c>
    </row>
    <row r="46" spans="2:21">
      <c r="B46" s="140" t="s">
        <v>797</v>
      </c>
      <c r="C46" s="161" t="s">
        <v>798</v>
      </c>
      <c r="D46" s="161" t="s">
        <v>601</v>
      </c>
      <c r="E46" s="161" t="s">
        <v>601</v>
      </c>
      <c r="F46" s="161" t="s">
        <v>601</v>
      </c>
      <c r="G46" s="161" t="s">
        <v>601</v>
      </c>
      <c r="H46" s="161" t="s">
        <v>601</v>
      </c>
      <c r="I46" s="161" t="s">
        <v>601</v>
      </c>
      <c r="J46" s="161" t="s">
        <v>601</v>
      </c>
      <c r="K46" s="161" t="s">
        <v>601</v>
      </c>
      <c r="L46" s="161" t="s">
        <v>601</v>
      </c>
      <c r="M46" s="161" t="s">
        <v>799</v>
      </c>
      <c r="N46" s="161" t="s">
        <v>799</v>
      </c>
      <c r="O46" s="161" t="s">
        <v>799</v>
      </c>
      <c r="P46" s="161" t="s">
        <v>799</v>
      </c>
      <c r="Q46" s="161" t="s">
        <v>799</v>
      </c>
      <c r="R46" s="161" t="s">
        <v>799</v>
      </c>
      <c r="S46" s="161" t="s">
        <v>799</v>
      </c>
      <c r="T46" s="161" t="s">
        <v>799</v>
      </c>
      <c r="U46" s="161" t="s">
        <v>799</v>
      </c>
    </row>
    <row r="47" spans="2:21">
      <c r="B47" s="140" t="s">
        <v>800</v>
      </c>
      <c r="C47" s="161" t="s">
        <v>801</v>
      </c>
      <c r="D47" s="161" t="s">
        <v>403</v>
      </c>
      <c r="E47" s="161" t="s">
        <v>403</v>
      </c>
      <c r="F47" s="161" t="s">
        <v>403</v>
      </c>
      <c r="G47" s="161" t="s">
        <v>403</v>
      </c>
      <c r="H47" s="161" t="s">
        <v>403</v>
      </c>
      <c r="I47" s="161" t="s">
        <v>403</v>
      </c>
      <c r="J47" s="161" t="s">
        <v>802</v>
      </c>
      <c r="K47" s="161" t="s">
        <v>802</v>
      </c>
      <c r="L47" s="161" t="s">
        <v>802</v>
      </c>
      <c r="M47" s="161" t="s">
        <v>803</v>
      </c>
      <c r="N47" s="161" t="s">
        <v>804</v>
      </c>
      <c r="O47" s="161" t="s">
        <v>804</v>
      </c>
      <c r="P47" s="161" t="s">
        <v>804</v>
      </c>
      <c r="Q47" s="161" t="s">
        <v>804</v>
      </c>
      <c r="R47" s="161" t="s">
        <v>804</v>
      </c>
      <c r="S47" s="161" t="s">
        <v>804</v>
      </c>
      <c r="T47" s="161" t="s">
        <v>804</v>
      </c>
      <c r="U47" s="161" t="s">
        <v>804</v>
      </c>
    </row>
    <row r="48" spans="2:21" ht="30">
      <c r="B48" s="140">
        <v>35</v>
      </c>
      <c r="C48" s="161" t="s">
        <v>805</v>
      </c>
      <c r="D48" s="161" t="s">
        <v>601</v>
      </c>
      <c r="E48" s="161" t="s">
        <v>601</v>
      </c>
      <c r="F48" s="161" t="s">
        <v>601</v>
      </c>
      <c r="G48" s="161" t="s">
        <v>601</v>
      </c>
      <c r="H48" s="161" t="s">
        <v>601</v>
      </c>
      <c r="I48" s="549" t="s">
        <v>601</v>
      </c>
      <c r="J48" s="549" t="s">
        <v>403</v>
      </c>
      <c r="K48" s="161" t="s">
        <v>403</v>
      </c>
      <c r="L48" s="161" t="s">
        <v>403</v>
      </c>
      <c r="M48" s="161" t="s">
        <v>802</v>
      </c>
      <c r="N48" s="161" t="s">
        <v>802</v>
      </c>
      <c r="O48" s="161" t="s">
        <v>802</v>
      </c>
      <c r="P48" s="161" t="s">
        <v>802</v>
      </c>
      <c r="Q48" s="161" t="s">
        <v>802</v>
      </c>
      <c r="R48" s="161" t="s">
        <v>802</v>
      </c>
      <c r="S48" s="161" t="s">
        <v>802</v>
      </c>
      <c r="T48" s="161" t="s">
        <v>802</v>
      </c>
      <c r="U48" s="161" t="s">
        <v>802</v>
      </c>
    </row>
    <row r="49" spans="2:21">
      <c r="B49" s="140">
        <v>36</v>
      </c>
      <c r="C49" s="161" t="s">
        <v>806</v>
      </c>
      <c r="D49" s="161" t="s">
        <v>628</v>
      </c>
      <c r="E49" s="161" t="s">
        <v>628</v>
      </c>
      <c r="F49" s="161" t="s">
        <v>628</v>
      </c>
      <c r="G49" s="161" t="s">
        <v>628</v>
      </c>
      <c r="H49" s="161" t="s">
        <v>628</v>
      </c>
      <c r="I49" s="161" t="s">
        <v>628</v>
      </c>
      <c r="J49" s="161" t="s">
        <v>628</v>
      </c>
      <c r="K49" s="161" t="s">
        <v>628</v>
      </c>
      <c r="L49" s="161" t="s">
        <v>628</v>
      </c>
      <c r="M49" s="161" t="s">
        <v>628</v>
      </c>
      <c r="N49" s="161" t="s">
        <v>628</v>
      </c>
      <c r="O49" s="161" t="s">
        <v>628</v>
      </c>
      <c r="P49" s="161" t="s">
        <v>628</v>
      </c>
      <c r="Q49" s="161" t="s">
        <v>628</v>
      </c>
      <c r="R49" s="161" t="s">
        <v>628</v>
      </c>
      <c r="S49" s="161" t="s">
        <v>628</v>
      </c>
      <c r="T49" s="161" t="s">
        <v>628</v>
      </c>
      <c r="U49" s="161" t="s">
        <v>628</v>
      </c>
    </row>
    <row r="50" spans="2:21">
      <c r="B50" s="140">
        <v>37</v>
      </c>
      <c r="C50" s="161" t="s">
        <v>807</v>
      </c>
      <c r="D50" s="161" t="s">
        <v>601</v>
      </c>
      <c r="E50" s="161" t="s">
        <v>601</v>
      </c>
      <c r="F50" s="161" t="s">
        <v>601</v>
      </c>
      <c r="G50" s="161" t="s">
        <v>601</v>
      </c>
      <c r="H50" s="161" t="s">
        <v>601</v>
      </c>
      <c r="I50" s="161" t="s">
        <v>601</v>
      </c>
      <c r="J50" s="161" t="s">
        <v>601</v>
      </c>
      <c r="K50" s="161" t="s">
        <v>601</v>
      </c>
      <c r="L50" s="161" t="s">
        <v>601</v>
      </c>
      <c r="M50" s="161" t="s">
        <v>601</v>
      </c>
      <c r="N50" s="161" t="s">
        <v>601</v>
      </c>
      <c r="O50" s="161" t="s">
        <v>601</v>
      </c>
      <c r="P50" s="161" t="s">
        <v>601</v>
      </c>
      <c r="Q50" s="161" t="s">
        <v>601</v>
      </c>
      <c r="R50" s="161" t="s">
        <v>601</v>
      </c>
      <c r="S50" s="161" t="s">
        <v>601</v>
      </c>
      <c r="T50" s="161" t="s">
        <v>601</v>
      </c>
      <c r="U50" s="161" t="s">
        <v>601</v>
      </c>
    </row>
    <row r="51" spans="2:21" ht="75">
      <c r="B51" s="140" t="s">
        <v>808</v>
      </c>
      <c r="C51" s="161" t="s">
        <v>809</v>
      </c>
      <c r="D51" s="161" t="s">
        <v>601</v>
      </c>
      <c r="E51" s="161" t="s">
        <v>601</v>
      </c>
      <c r="F51" s="162" t="s">
        <v>810</v>
      </c>
      <c r="G51" s="162" t="s">
        <v>811</v>
      </c>
      <c r="H51" s="162" t="s">
        <v>811</v>
      </c>
      <c r="I51" s="162" t="s">
        <v>811</v>
      </c>
      <c r="J51" s="162" t="s">
        <v>812</v>
      </c>
      <c r="K51" s="162" t="s">
        <v>811</v>
      </c>
      <c r="L51" s="162" t="s">
        <v>811</v>
      </c>
      <c r="M51" s="162" t="s">
        <v>811</v>
      </c>
      <c r="N51" s="161" t="s">
        <v>601</v>
      </c>
      <c r="O51" s="162" t="s">
        <v>811</v>
      </c>
      <c r="P51" s="162" t="s">
        <v>811</v>
      </c>
      <c r="Q51" s="161" t="s">
        <v>601</v>
      </c>
      <c r="R51" s="162" t="s">
        <v>811</v>
      </c>
      <c r="S51" s="162" t="s">
        <v>811</v>
      </c>
      <c r="T51" s="162" t="s">
        <v>811</v>
      </c>
      <c r="U51" s="162" t="s">
        <v>811</v>
      </c>
    </row>
    <row r="52" spans="2:21">
      <c r="B52" s="156"/>
    </row>
    <row r="53" spans="2:21">
      <c r="B53" s="156"/>
    </row>
    <row r="54" spans="2:21">
      <c r="B54" s="156"/>
    </row>
    <row r="55" spans="2:21">
      <c r="B55" s="156"/>
    </row>
    <row r="56" spans="2:21">
      <c r="B56" s="156"/>
    </row>
    <row r="57" spans="2:21">
      <c r="B57" s="156"/>
    </row>
    <row r="58" spans="2:21">
      <c r="B58" s="156"/>
    </row>
    <row r="59" spans="2:21">
      <c r="B59" s="156"/>
    </row>
    <row r="60" spans="2:21">
      <c r="B60" s="156"/>
    </row>
    <row r="61" spans="2:21">
      <c r="B61" s="156"/>
    </row>
    <row r="62" spans="2:21">
      <c r="B62" s="156"/>
    </row>
    <row r="63" spans="2:21">
      <c r="B63" s="156"/>
    </row>
    <row r="64" spans="2:21">
      <c r="B64" s="156"/>
    </row>
  </sheetData>
  <mergeCells count="1">
    <mergeCell ref="B5:C5"/>
  </mergeCells>
  <hyperlinks>
    <hyperlink ref="G2" location="'Index '!A1" display="Return to index" xr:uid="{093AB3A5-E3F1-459D-A8DF-35E96EF15000}"/>
  </hyperlinks>
  <pageMargins left="0.25" right="0.25" top="0.75" bottom="0.75" header="0.3" footer="0.3"/>
  <pageSetup paperSize="9" scale="2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0BA0F-BD98-4506-98D0-E1D8BDE9FAC0}">
  <sheetPr>
    <pageSetUpPr fitToPage="1"/>
  </sheetPr>
  <dimension ref="B2:O43"/>
  <sheetViews>
    <sheetView zoomScale="90" zoomScaleNormal="90" workbookViewId="0">
      <selection activeCell="D11" sqref="D11"/>
    </sheetView>
  </sheetViews>
  <sheetFormatPr defaultColWidth="8.5703125" defaultRowHeight="15"/>
  <cols>
    <col min="1" max="1" width="4.85546875" style="38" customWidth="1"/>
    <col min="2" max="2" width="30.5703125" style="38" customWidth="1"/>
    <col min="3" max="3" width="26.140625" style="38" customWidth="1"/>
    <col min="4" max="4" width="25.42578125" style="38" customWidth="1"/>
    <col min="5" max="5" width="21.85546875" style="38" customWidth="1"/>
    <col min="6" max="6" width="19.5703125" style="38" customWidth="1"/>
    <col min="7" max="7" width="14.140625" style="38" customWidth="1"/>
    <col min="8" max="8" width="13.5703125" style="38" customWidth="1"/>
    <col min="9" max="9" width="17.42578125" style="38" customWidth="1"/>
    <col min="10" max="10" width="14.85546875" style="38" customWidth="1"/>
    <col min="11" max="11" width="19.5703125" style="38" customWidth="1"/>
    <col min="12" max="12" width="13.42578125" style="38" customWidth="1"/>
    <col min="13" max="13" width="24.42578125" style="38" customWidth="1"/>
    <col min="14" max="14" width="18.5703125" style="38" customWidth="1"/>
    <col min="15" max="15" width="18" style="38" customWidth="1"/>
    <col min="16" max="16384" width="8.5703125" style="38"/>
  </cols>
  <sheetData>
    <row r="2" spans="2:15" ht="21">
      <c r="B2" s="195" t="s">
        <v>813</v>
      </c>
      <c r="I2" s="569" t="s">
        <v>253</v>
      </c>
    </row>
    <row r="5" spans="2:15">
      <c r="B5" s="883" t="s">
        <v>421</v>
      </c>
      <c r="C5" s="886" t="s">
        <v>814</v>
      </c>
      <c r="D5" s="887"/>
      <c r="E5" s="886" t="s">
        <v>815</v>
      </c>
      <c r="F5" s="887"/>
      <c r="G5" s="878" t="s">
        <v>816</v>
      </c>
      <c r="H5" s="878" t="s">
        <v>817</v>
      </c>
      <c r="I5" s="886" t="s">
        <v>818</v>
      </c>
      <c r="J5" s="890"/>
      <c r="K5" s="890"/>
      <c r="L5" s="887"/>
      <c r="M5" s="878" t="s">
        <v>819</v>
      </c>
      <c r="N5" s="878" t="s">
        <v>820</v>
      </c>
      <c r="O5" s="878" t="s">
        <v>821</v>
      </c>
    </row>
    <row r="6" spans="2:15">
      <c r="B6" s="884"/>
      <c r="C6" s="888"/>
      <c r="D6" s="889"/>
      <c r="E6" s="888"/>
      <c r="F6" s="889"/>
      <c r="G6" s="882"/>
      <c r="H6" s="882"/>
      <c r="I6" s="888"/>
      <c r="J6" s="891"/>
      <c r="K6" s="891"/>
      <c r="L6" s="892"/>
      <c r="M6" s="882"/>
      <c r="N6" s="882"/>
      <c r="O6" s="882"/>
    </row>
    <row r="7" spans="2:15" ht="75">
      <c r="B7" s="885"/>
      <c r="C7" s="350" t="s">
        <v>822</v>
      </c>
      <c r="D7" s="350" t="s">
        <v>823</v>
      </c>
      <c r="E7" s="350" t="s">
        <v>824</v>
      </c>
      <c r="F7" s="350" t="s">
        <v>825</v>
      </c>
      <c r="G7" s="879"/>
      <c r="H7" s="879"/>
      <c r="I7" s="350" t="s">
        <v>826</v>
      </c>
      <c r="J7" s="350" t="s">
        <v>815</v>
      </c>
      <c r="K7" s="350" t="s">
        <v>827</v>
      </c>
      <c r="L7" s="364" t="s">
        <v>828</v>
      </c>
      <c r="M7" s="879"/>
      <c r="N7" s="879"/>
      <c r="O7" s="879"/>
    </row>
    <row r="8" spans="2:15">
      <c r="B8" s="365" t="s">
        <v>829</v>
      </c>
      <c r="C8" s="366"/>
      <c r="D8" s="366"/>
      <c r="E8" s="366"/>
      <c r="F8" s="366"/>
      <c r="G8" s="366"/>
      <c r="H8" s="366"/>
      <c r="I8" s="366"/>
      <c r="J8" s="366"/>
      <c r="K8" s="366"/>
      <c r="L8" s="366"/>
      <c r="M8" s="366"/>
      <c r="N8" s="367"/>
      <c r="O8" s="367"/>
    </row>
    <row r="9" spans="2:15">
      <c r="B9" s="203" t="s">
        <v>830</v>
      </c>
      <c r="C9" s="346">
        <v>74682.425453915785</v>
      </c>
      <c r="D9" s="346">
        <v>0</v>
      </c>
      <c r="E9" s="346">
        <v>33314.218917199993</v>
      </c>
      <c r="F9" s="346">
        <v>0</v>
      </c>
      <c r="G9" s="346">
        <v>0</v>
      </c>
      <c r="H9" s="346">
        <v>107996.64437111578</v>
      </c>
      <c r="I9" s="346">
        <v>3816.7126099439556</v>
      </c>
      <c r="J9" s="346">
        <v>257.62769064109983</v>
      </c>
      <c r="K9" s="346">
        <v>0</v>
      </c>
      <c r="L9" s="346">
        <v>4074.3403005850555</v>
      </c>
      <c r="M9" s="346">
        <v>50929.253757313192</v>
      </c>
      <c r="N9" s="512">
        <v>0.98063824503960817</v>
      </c>
      <c r="O9" s="512">
        <v>2.5</v>
      </c>
    </row>
    <row r="10" spans="2:15">
      <c r="B10" s="203" t="s">
        <v>831</v>
      </c>
      <c r="C10" s="346">
        <v>611.50719117246661</v>
      </c>
      <c r="D10" s="346">
        <v>0</v>
      </c>
      <c r="E10" s="346">
        <v>1520.7822391399998</v>
      </c>
      <c r="F10" s="346">
        <v>0</v>
      </c>
      <c r="G10" s="346">
        <v>0</v>
      </c>
      <c r="H10" s="346">
        <v>2132.2894303124663</v>
      </c>
      <c r="I10" s="346">
        <v>41.303200668111003</v>
      </c>
      <c r="J10" s="346">
        <v>8.6503708489000068</v>
      </c>
      <c r="K10" s="346">
        <v>0</v>
      </c>
      <c r="L10" s="346">
        <v>49.953571517011007</v>
      </c>
      <c r="M10" s="346">
        <v>624.41964396263756</v>
      </c>
      <c r="N10" s="512">
        <v>1.9361754960391827E-2</v>
      </c>
      <c r="O10" s="512">
        <v>0.75</v>
      </c>
    </row>
    <row r="11" spans="2:15">
      <c r="B11" s="365" t="s">
        <v>352</v>
      </c>
      <c r="C11" s="368">
        <v>75293.932645088251</v>
      </c>
      <c r="D11" s="368">
        <v>0</v>
      </c>
      <c r="E11" s="368">
        <v>34835.001156339997</v>
      </c>
      <c r="F11" s="368">
        <v>0</v>
      </c>
      <c r="G11" s="368">
        <v>0</v>
      </c>
      <c r="H11" s="368">
        <v>110128.93380142824</v>
      </c>
      <c r="I11" s="368">
        <v>3858.0158106120666</v>
      </c>
      <c r="J11" s="368">
        <v>266.27806148999986</v>
      </c>
      <c r="K11" s="368">
        <v>0</v>
      </c>
      <c r="L11" s="368">
        <v>4124.2938721020664</v>
      </c>
      <c r="M11" s="368">
        <v>51553.673401275832</v>
      </c>
      <c r="N11" s="536">
        <v>1</v>
      </c>
      <c r="O11" s="511"/>
    </row>
    <row r="43" spans="6:6">
      <c r="F43" s="527"/>
    </row>
  </sheetData>
  <mergeCells count="9">
    <mergeCell ref="N5:N7"/>
    <mergeCell ref="O5:O7"/>
    <mergeCell ref="B5:B7"/>
    <mergeCell ref="C5:D6"/>
    <mergeCell ref="E5:F6"/>
    <mergeCell ref="G5:G7"/>
    <mergeCell ref="H5:H7"/>
    <mergeCell ref="I5:L6"/>
    <mergeCell ref="M5:M7"/>
  </mergeCells>
  <conditionalFormatting sqref="I8:M8 C8:H11">
    <cfRule type="cellIs" dxfId="18" priority="13" stopIfTrue="1" operator="lessThan">
      <formula>0</formula>
    </cfRule>
  </conditionalFormatting>
  <conditionalFormatting sqref="I9:O11">
    <cfRule type="cellIs" dxfId="17" priority="1" stopIfTrue="1" operator="lessThan">
      <formula>0</formula>
    </cfRule>
  </conditionalFormatting>
  <hyperlinks>
    <hyperlink ref="I2" location="'Index '!A1" display="Return to index" xr:uid="{82FD4ACF-005B-4C8A-B037-CBCF147DA23C}"/>
  </hyperlinks>
  <pageMargins left="0.7" right="0.7" top="0.75" bottom="0.75" header="0.3" footer="0.3"/>
  <pageSetup paperSize="9" scale="4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B49AC-1140-470B-BC91-43029B306386}">
  <sheetPr>
    <pageSetUpPr fitToPage="1"/>
  </sheetPr>
  <dimension ref="B1:N43"/>
  <sheetViews>
    <sheetView showGridLines="0" zoomScale="90" zoomScaleNormal="90" workbookViewId="0">
      <selection activeCell="D7" sqref="D7"/>
    </sheetView>
  </sheetViews>
  <sheetFormatPr defaultColWidth="9.140625" defaultRowHeight="15"/>
  <cols>
    <col min="2" max="2" width="10.85546875" customWidth="1"/>
    <col min="3" max="3" width="62.5703125" customWidth="1"/>
    <col min="4" max="4" width="11.42578125" customWidth="1"/>
    <col min="5" max="5" width="11" customWidth="1"/>
    <col min="6" max="6" width="26.5703125" customWidth="1"/>
    <col min="7" max="7" width="22.5703125" customWidth="1"/>
    <col min="8" max="8" width="16.5703125" customWidth="1"/>
    <col min="9" max="9" width="25.85546875" bestFit="1" customWidth="1"/>
    <col min="10" max="10" width="14" customWidth="1"/>
    <col min="11" max="11" width="25.85546875" bestFit="1" customWidth="1"/>
  </cols>
  <sheetData>
    <row r="1" spans="2:14" ht="18.75">
      <c r="C1" s="20"/>
    </row>
    <row r="2" spans="2:14" ht="21">
      <c r="B2" s="195" t="s">
        <v>832</v>
      </c>
      <c r="F2" s="569" t="s">
        <v>253</v>
      </c>
    </row>
    <row r="5" spans="2:14">
      <c r="B5" s="893" t="s">
        <v>421</v>
      </c>
      <c r="C5" s="894"/>
      <c r="D5" s="350"/>
    </row>
    <row r="6" spans="2:14">
      <c r="B6" s="59">
        <v>1</v>
      </c>
      <c r="C6" s="60" t="s">
        <v>521</v>
      </c>
      <c r="D6" s="346">
        <v>62120.730459040751</v>
      </c>
    </row>
    <row r="7" spans="2:14">
      <c r="B7" s="59">
        <v>2</v>
      </c>
      <c r="C7" s="60" t="s">
        <v>833</v>
      </c>
      <c r="D7" s="513">
        <v>2.3857191559345729E-2</v>
      </c>
    </row>
    <row r="8" spans="2:14">
      <c r="B8" s="59">
        <v>3</v>
      </c>
      <c r="C8" s="60" t="s">
        <v>834</v>
      </c>
      <c r="D8" s="346">
        <v>1482.0261663678182</v>
      </c>
    </row>
    <row r="11" spans="2:14">
      <c r="N11" s="540"/>
    </row>
    <row r="43" spans="6:6">
      <c r="F43" s="4"/>
    </row>
  </sheetData>
  <mergeCells count="1">
    <mergeCell ref="B5:C5"/>
  </mergeCells>
  <conditionalFormatting sqref="D6:D8">
    <cfRule type="cellIs" dxfId="16" priority="1" stopIfTrue="1" operator="lessThan">
      <formula>0</formula>
    </cfRule>
  </conditionalFormatting>
  <hyperlinks>
    <hyperlink ref="F2" location="'Index '!A1" display="Return to index" xr:uid="{B69C8DAC-03F9-4CDB-A5C4-D3554EE67377}"/>
  </hyperlinks>
  <pageMargins left="0.70866141732283472" right="0.70866141732283472" top="0.74803149606299213" bottom="0.74803149606299213" header="0.31496062992125984" footer="0.31496062992125984"/>
  <pageSetup paperSize="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3B20-1373-4942-B466-B9356D3C7EA4}">
  <sheetPr>
    <pageSetUpPr fitToPage="1"/>
  </sheetPr>
  <dimension ref="A1:N43"/>
  <sheetViews>
    <sheetView showGridLines="0" zoomScale="90" zoomScaleNormal="90" workbookViewId="0">
      <selection activeCell="L12" sqref="L12"/>
    </sheetView>
  </sheetViews>
  <sheetFormatPr defaultColWidth="9.140625" defaultRowHeight="15"/>
  <cols>
    <col min="1" max="1" width="5.42578125" style="76" customWidth="1"/>
    <col min="2" max="2" width="9.140625" style="76"/>
    <col min="3" max="3" width="60.5703125" style="76" customWidth="1"/>
    <col min="4" max="4" width="18.85546875" style="80" customWidth="1"/>
    <col min="5" max="5" width="19" style="76" customWidth="1"/>
    <col min="6" max="6" width="21.42578125" style="76" customWidth="1"/>
    <col min="7" max="16384" width="9.140625" style="76"/>
  </cols>
  <sheetData>
    <row r="1" spans="1:14" ht="27" customHeight="1"/>
    <row r="2" spans="1:14" ht="27" customHeight="1">
      <c r="A2" s="74"/>
      <c r="B2" s="195" t="s">
        <v>835</v>
      </c>
      <c r="C2" s="195"/>
      <c r="D2" s="195"/>
      <c r="E2" s="75"/>
      <c r="F2" s="569" t="s">
        <v>253</v>
      </c>
    </row>
    <row r="3" spans="1:14" ht="15.6" customHeight="1">
      <c r="A3" s="75"/>
      <c r="B3" s="195"/>
      <c r="C3" s="195"/>
      <c r="D3" s="195"/>
      <c r="E3" s="75"/>
    </row>
    <row r="4" spans="1:14" ht="15.75">
      <c r="A4" s="75"/>
      <c r="B4" s="75"/>
      <c r="C4" s="75"/>
      <c r="D4" s="77"/>
      <c r="E4" s="75"/>
    </row>
    <row r="5" spans="1:14" ht="15.75">
      <c r="A5" s="75"/>
      <c r="B5" s="861" t="s">
        <v>421</v>
      </c>
      <c r="C5" s="862"/>
      <c r="D5" s="371" t="s">
        <v>836</v>
      </c>
      <c r="E5" s="75"/>
    </row>
    <row r="6" spans="1:14" ht="15.75">
      <c r="A6" s="75"/>
      <c r="B6" s="595">
        <v>1</v>
      </c>
      <c r="C6" s="70" t="s">
        <v>837</v>
      </c>
      <c r="D6" s="262">
        <v>116188.44912882999</v>
      </c>
      <c r="E6" s="78"/>
      <c r="F6" s="79"/>
    </row>
    <row r="7" spans="1:14" ht="30">
      <c r="A7" s="75"/>
      <c r="B7" s="595">
        <v>2</v>
      </c>
      <c r="C7" s="70" t="s">
        <v>838</v>
      </c>
      <c r="D7" s="346">
        <v>0</v>
      </c>
      <c r="E7" s="78"/>
      <c r="F7" s="79"/>
    </row>
    <row r="8" spans="1:14" ht="30">
      <c r="A8" s="75"/>
      <c r="B8" s="595">
        <v>3</v>
      </c>
      <c r="C8" s="70" t="s">
        <v>839</v>
      </c>
      <c r="D8" s="346">
        <v>0</v>
      </c>
      <c r="E8" s="75"/>
    </row>
    <row r="9" spans="1:14" ht="30">
      <c r="A9" s="75"/>
      <c r="B9" s="595">
        <v>4</v>
      </c>
      <c r="C9" s="70" t="s">
        <v>840</v>
      </c>
      <c r="D9" s="346">
        <v>0</v>
      </c>
      <c r="E9" s="75"/>
    </row>
    <row r="10" spans="1:14" ht="60">
      <c r="A10" s="75"/>
      <c r="B10" s="595">
        <v>5</v>
      </c>
      <c r="C10" s="70" t="s">
        <v>841</v>
      </c>
      <c r="D10" s="346">
        <v>0</v>
      </c>
      <c r="E10" s="75"/>
    </row>
    <row r="11" spans="1:14" ht="30">
      <c r="A11" s="75"/>
      <c r="B11" s="595">
        <v>6</v>
      </c>
      <c r="C11" s="70" t="s">
        <v>842</v>
      </c>
      <c r="D11" s="346">
        <v>0</v>
      </c>
      <c r="E11" s="75"/>
      <c r="N11" s="547"/>
    </row>
    <row r="12" spans="1:14" ht="15.75">
      <c r="A12" s="75"/>
      <c r="B12" s="595">
        <v>7</v>
      </c>
      <c r="C12" s="70" t="s">
        <v>843</v>
      </c>
      <c r="D12" s="346">
        <v>0</v>
      </c>
      <c r="E12" s="75"/>
    </row>
    <row r="13" spans="1:14" ht="15.75">
      <c r="A13" s="75"/>
      <c r="B13" s="595">
        <v>8</v>
      </c>
      <c r="C13" s="70" t="s">
        <v>844</v>
      </c>
      <c r="D13" s="262">
        <v>221.08837510000001</v>
      </c>
      <c r="E13" s="75"/>
    </row>
    <row r="14" spans="1:14" ht="15.75">
      <c r="A14" s="75"/>
      <c r="B14" s="595">
        <v>9</v>
      </c>
      <c r="C14" s="70" t="s">
        <v>845</v>
      </c>
      <c r="D14" s="262">
        <v>0</v>
      </c>
      <c r="E14" s="75"/>
    </row>
    <row r="15" spans="1:14" ht="30">
      <c r="A15" s="75"/>
      <c r="B15" s="595">
        <v>10</v>
      </c>
      <c r="C15" s="70" t="s">
        <v>846</v>
      </c>
      <c r="D15" s="262">
        <v>14099.066955677143</v>
      </c>
      <c r="E15" s="129"/>
    </row>
    <row r="16" spans="1:14" ht="30">
      <c r="A16" s="75"/>
      <c r="B16" s="595">
        <v>11</v>
      </c>
      <c r="C16" s="70" t="s">
        <v>847</v>
      </c>
      <c r="D16" s="346">
        <v>0</v>
      </c>
      <c r="E16" s="75"/>
    </row>
    <row r="17" spans="1:5" ht="30">
      <c r="A17" s="75"/>
      <c r="B17" s="595" t="s">
        <v>848</v>
      </c>
      <c r="C17" s="70" t="s">
        <v>849</v>
      </c>
      <c r="D17" s="346">
        <v>0</v>
      </c>
      <c r="E17" s="75"/>
    </row>
    <row r="18" spans="1:5" ht="30">
      <c r="A18" s="75"/>
      <c r="B18" s="595" t="s">
        <v>850</v>
      </c>
      <c r="C18" s="70" t="s">
        <v>851</v>
      </c>
      <c r="D18" s="346">
        <v>0</v>
      </c>
      <c r="E18" s="75"/>
    </row>
    <row r="19" spans="1:5" ht="15.75">
      <c r="A19" s="75"/>
      <c r="B19" s="595">
        <v>12</v>
      </c>
      <c r="C19" s="70" t="s">
        <v>852</v>
      </c>
      <c r="D19" s="256">
        <v>-565.10717694949335</v>
      </c>
      <c r="E19" s="75"/>
    </row>
    <row r="20" spans="1:5" ht="15.75">
      <c r="A20" s="75"/>
      <c r="B20" s="369">
        <v>13</v>
      </c>
      <c r="C20" s="370" t="s">
        <v>292</v>
      </c>
      <c r="D20" s="503">
        <v>129943.49728265764</v>
      </c>
      <c r="E20" s="75"/>
    </row>
    <row r="43" spans="6:6">
      <c r="F43" s="535"/>
    </row>
  </sheetData>
  <mergeCells count="1">
    <mergeCell ref="B5:C5"/>
  </mergeCells>
  <conditionalFormatting sqref="D7:D12">
    <cfRule type="cellIs" dxfId="15" priority="2" stopIfTrue="1" operator="lessThan">
      <formula>0</formula>
    </cfRule>
  </conditionalFormatting>
  <conditionalFormatting sqref="D16:D18">
    <cfRule type="cellIs" dxfId="14" priority="1" stopIfTrue="1" operator="lessThan">
      <formula>0</formula>
    </cfRule>
  </conditionalFormatting>
  <hyperlinks>
    <hyperlink ref="F2" location="'Index '!A1" display="Return to index" xr:uid="{533EC630-E147-47E5-92E7-EC77BC9CA68D}"/>
  </hyperlinks>
  <pageMargins left="0.7" right="0.7" top="0.75" bottom="0.75" header="0.3" footer="0.3"/>
  <pageSetup paperSize="9" scale="9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43D3-9EA3-4ED5-8594-0D0DCE16F9AD}">
  <sheetPr>
    <pageSetUpPr fitToPage="1"/>
  </sheetPr>
  <dimension ref="A1:N72"/>
  <sheetViews>
    <sheetView showGridLines="0" zoomScale="90" zoomScaleNormal="90" workbookViewId="0">
      <selection activeCell="I17" sqref="I17"/>
    </sheetView>
  </sheetViews>
  <sheetFormatPr defaultColWidth="9.140625" defaultRowHeight="15"/>
  <cols>
    <col min="1" max="1" width="9.140625" style="83"/>
    <col min="2" max="2" width="9.5703125" style="82" customWidth="1"/>
    <col min="3" max="3" width="69.5703125" style="83" customWidth="1"/>
    <col min="4" max="4" width="17.85546875" style="84" customWidth="1"/>
    <col min="5" max="5" width="19" style="83" customWidth="1"/>
    <col min="6" max="6" width="44.42578125" style="83" customWidth="1"/>
    <col min="7" max="7" width="21.42578125" style="83" customWidth="1"/>
    <col min="8" max="16384" width="9.140625" style="83"/>
  </cols>
  <sheetData>
    <row r="1" spans="1:14">
      <c r="A1" s="81"/>
    </row>
    <row r="2" spans="1:14" ht="21">
      <c r="B2" s="195" t="s">
        <v>853</v>
      </c>
      <c r="E2" s="569" t="s">
        <v>253</v>
      </c>
    </row>
    <row r="3" spans="1:14" ht="21">
      <c r="B3" s="195"/>
    </row>
    <row r="4" spans="1:14">
      <c r="B4" s="85"/>
      <c r="C4" s="14"/>
      <c r="D4" s="14"/>
      <c r="E4" s="14"/>
    </row>
    <row r="5" spans="1:14">
      <c r="B5" s="901" t="s">
        <v>254</v>
      </c>
      <c r="C5" s="902"/>
      <c r="D5" s="905" t="s">
        <v>854</v>
      </c>
      <c r="E5" s="905"/>
      <c r="F5" s="15"/>
    </row>
    <row r="6" spans="1:14">
      <c r="B6" s="903"/>
      <c r="C6" s="904"/>
      <c r="D6" s="371">
        <v>2023</v>
      </c>
      <c r="E6" s="371">
        <v>2022</v>
      </c>
    </row>
    <row r="7" spans="1:14">
      <c r="B7" s="906" t="s">
        <v>855</v>
      </c>
      <c r="C7" s="907"/>
      <c r="D7" s="907"/>
      <c r="E7" s="908"/>
    </row>
    <row r="8" spans="1:14" ht="30">
      <c r="B8" s="87">
        <v>1</v>
      </c>
      <c r="C8" s="88" t="s">
        <v>856</v>
      </c>
      <c r="D8" s="505">
        <v>116779.45313885999</v>
      </c>
      <c r="E8" s="505">
        <v>107542.49971811997</v>
      </c>
    </row>
    <row r="9" spans="1:14" ht="30">
      <c r="B9" s="89">
        <v>2</v>
      </c>
      <c r="C9" s="88" t="s">
        <v>857</v>
      </c>
      <c r="D9" s="346">
        <v>0</v>
      </c>
      <c r="E9" s="346">
        <v>0</v>
      </c>
    </row>
    <row r="10" spans="1:14" ht="30">
      <c r="B10" s="89">
        <v>3</v>
      </c>
      <c r="C10" s="88" t="s">
        <v>858</v>
      </c>
      <c r="D10" s="346">
        <v>0</v>
      </c>
      <c r="E10" s="346">
        <v>0</v>
      </c>
    </row>
    <row r="11" spans="1:14" ht="30">
      <c r="B11" s="89">
        <v>4</v>
      </c>
      <c r="C11" s="88" t="s">
        <v>1942</v>
      </c>
      <c r="D11" s="346">
        <v>0</v>
      </c>
      <c r="E11" s="346">
        <v>0</v>
      </c>
      <c r="F11" s="90"/>
      <c r="N11" s="546"/>
    </row>
    <row r="12" spans="1:14">
      <c r="B12" s="89">
        <v>5</v>
      </c>
      <c r="C12" s="88" t="s">
        <v>859</v>
      </c>
      <c r="D12" s="346">
        <v>0</v>
      </c>
      <c r="E12" s="346">
        <v>0</v>
      </c>
    </row>
    <row r="13" spans="1:14">
      <c r="B13" s="87">
        <v>6</v>
      </c>
      <c r="C13" s="91" t="s">
        <v>860</v>
      </c>
      <c r="D13" s="506">
        <v>-1196.9791604294801</v>
      </c>
      <c r="E13" s="506">
        <v>-1220.7542850576401</v>
      </c>
    </row>
    <row r="14" spans="1:14">
      <c r="B14" s="206">
        <v>7</v>
      </c>
      <c r="C14" s="92" t="s">
        <v>861</v>
      </c>
      <c r="D14" s="507">
        <f>SUM(D8:D13)</f>
        <v>115582.47397843051</v>
      </c>
      <c r="E14" s="507">
        <v>106321.74543306234</v>
      </c>
    </row>
    <row r="15" spans="1:14">
      <c r="B15" s="898" t="s">
        <v>862</v>
      </c>
      <c r="C15" s="899"/>
      <c r="D15" s="899"/>
      <c r="E15" s="900"/>
    </row>
    <row r="16" spans="1:14" ht="30">
      <c r="B16" s="94">
        <v>8</v>
      </c>
      <c r="C16" s="88" t="s">
        <v>863</v>
      </c>
      <c r="D16" s="506">
        <v>115.46226236</v>
      </c>
      <c r="E16" s="506">
        <v>108.23422545999999</v>
      </c>
    </row>
    <row r="17" spans="2:6" ht="30">
      <c r="B17" s="94" t="s">
        <v>864</v>
      </c>
      <c r="C17" s="95" t="s">
        <v>865</v>
      </c>
      <c r="D17" s="346">
        <v>0</v>
      </c>
      <c r="E17" s="346">
        <v>0</v>
      </c>
    </row>
    <row r="18" spans="2:6" ht="30">
      <c r="B18" s="94">
        <v>9</v>
      </c>
      <c r="C18" s="93" t="s">
        <v>866</v>
      </c>
      <c r="D18" s="506">
        <v>146.49408618999999</v>
      </c>
      <c r="E18" s="506">
        <v>202.49644502000001</v>
      </c>
    </row>
    <row r="19" spans="2:6" ht="30">
      <c r="B19" s="89" t="s">
        <v>675</v>
      </c>
      <c r="C19" s="95" t="s">
        <v>867</v>
      </c>
      <c r="D19" s="346">
        <v>0</v>
      </c>
      <c r="E19" s="346">
        <v>0</v>
      </c>
    </row>
    <row r="20" spans="2:6">
      <c r="B20" s="107" t="s">
        <v>677</v>
      </c>
      <c r="C20" s="95" t="s">
        <v>868</v>
      </c>
      <c r="D20" s="346">
        <v>0</v>
      </c>
      <c r="E20" s="346">
        <v>0</v>
      </c>
    </row>
    <row r="21" spans="2:6">
      <c r="B21" s="89">
        <v>10</v>
      </c>
      <c r="C21" s="96" t="s">
        <v>869</v>
      </c>
      <c r="D21" s="346">
        <v>0</v>
      </c>
      <c r="E21" s="346">
        <v>0</v>
      </c>
    </row>
    <row r="22" spans="2:6" ht="30">
      <c r="B22" s="89" t="s">
        <v>870</v>
      </c>
      <c r="C22" s="96" t="s">
        <v>871</v>
      </c>
      <c r="D22" s="346">
        <v>0</v>
      </c>
      <c r="E22" s="346">
        <v>0</v>
      </c>
    </row>
    <row r="23" spans="2:6" ht="21" customHeight="1">
      <c r="B23" s="89" t="s">
        <v>872</v>
      </c>
      <c r="C23" s="96" t="s">
        <v>873</v>
      </c>
      <c r="D23" s="346">
        <v>0</v>
      </c>
      <c r="E23" s="346">
        <v>0</v>
      </c>
    </row>
    <row r="24" spans="2:6">
      <c r="B24" s="89">
        <v>11</v>
      </c>
      <c r="C24" s="91" t="s">
        <v>874</v>
      </c>
      <c r="D24" s="346">
        <v>0</v>
      </c>
      <c r="E24" s="346">
        <v>0</v>
      </c>
      <c r="F24" s="127"/>
    </row>
    <row r="25" spans="2:6" ht="30">
      <c r="B25" s="89">
        <v>12</v>
      </c>
      <c r="C25" s="91" t="s">
        <v>875</v>
      </c>
      <c r="D25" s="346">
        <v>0</v>
      </c>
      <c r="E25" s="346">
        <v>0</v>
      </c>
      <c r="F25" s="127"/>
    </row>
    <row r="26" spans="2:6">
      <c r="B26" s="207">
        <v>13</v>
      </c>
      <c r="C26" s="204" t="s">
        <v>876</v>
      </c>
      <c r="D26" s="508">
        <f>SUM(D16:D25)</f>
        <v>261.95634854999997</v>
      </c>
      <c r="E26" s="508">
        <v>310.73067048000001</v>
      </c>
    </row>
    <row r="27" spans="2:6">
      <c r="B27" s="898" t="s">
        <v>877</v>
      </c>
      <c r="C27" s="899"/>
      <c r="D27" s="899"/>
      <c r="E27" s="900"/>
    </row>
    <row r="28" spans="2:6" ht="30">
      <c r="B28" s="87">
        <v>14</v>
      </c>
      <c r="C28" s="88" t="s">
        <v>878</v>
      </c>
      <c r="D28" s="346">
        <v>0</v>
      </c>
      <c r="E28" s="506">
        <v>4.0991932899999988</v>
      </c>
    </row>
    <row r="29" spans="2:6">
      <c r="B29" s="87">
        <v>15</v>
      </c>
      <c r="C29" s="91" t="s">
        <v>879</v>
      </c>
      <c r="D29" s="346">
        <v>0</v>
      </c>
      <c r="E29" s="505">
        <v>65.665875709999995</v>
      </c>
    </row>
    <row r="30" spans="2:6">
      <c r="B30" s="87">
        <v>16</v>
      </c>
      <c r="C30" s="91" t="s">
        <v>880</v>
      </c>
      <c r="D30" s="346">
        <v>0</v>
      </c>
      <c r="E30" s="346">
        <v>0</v>
      </c>
    </row>
    <row r="31" spans="2:6" ht="30">
      <c r="B31" s="89" t="s">
        <v>881</v>
      </c>
      <c r="C31" s="88" t="s">
        <v>882</v>
      </c>
      <c r="D31" s="346">
        <v>0</v>
      </c>
      <c r="E31" s="346">
        <v>0</v>
      </c>
    </row>
    <row r="32" spans="2:6">
      <c r="B32" s="89">
        <v>17</v>
      </c>
      <c r="C32" s="91" t="s">
        <v>883</v>
      </c>
      <c r="D32" s="346">
        <v>0</v>
      </c>
      <c r="E32" s="346">
        <v>0</v>
      </c>
    </row>
    <row r="33" spans="2:7">
      <c r="B33" s="89" t="s">
        <v>884</v>
      </c>
      <c r="C33" s="91" t="s">
        <v>885</v>
      </c>
      <c r="D33" s="346">
        <v>0</v>
      </c>
      <c r="E33" s="346">
        <v>0</v>
      </c>
    </row>
    <row r="34" spans="2:7">
      <c r="B34" s="207">
        <v>18</v>
      </c>
      <c r="C34" s="205" t="s">
        <v>886</v>
      </c>
      <c r="D34" s="346">
        <f>SUM(D28:D33)</f>
        <v>0</v>
      </c>
      <c r="E34" s="508">
        <v>69.765068999999997</v>
      </c>
    </row>
    <row r="35" spans="2:7">
      <c r="B35" s="898" t="s">
        <v>887</v>
      </c>
      <c r="C35" s="899"/>
      <c r="D35" s="899"/>
      <c r="E35" s="900"/>
    </row>
    <row r="36" spans="2:7">
      <c r="B36" s="87">
        <v>19</v>
      </c>
      <c r="C36" s="88" t="s">
        <v>888</v>
      </c>
      <c r="D36" s="506">
        <v>39535.716393390845</v>
      </c>
      <c r="E36" s="506">
        <v>40566.90253498478</v>
      </c>
    </row>
    <row r="37" spans="2:7">
      <c r="B37" s="87">
        <v>20</v>
      </c>
      <c r="C37" s="88" t="s">
        <v>889</v>
      </c>
      <c r="D37" s="509">
        <v>-25436.649437713702</v>
      </c>
      <c r="E37" s="509">
        <v>-24230.075334753568</v>
      </c>
    </row>
    <row r="38" spans="2:7" ht="30">
      <c r="B38" s="87">
        <v>21</v>
      </c>
      <c r="C38" s="88" t="s">
        <v>890</v>
      </c>
      <c r="D38" s="346">
        <v>0</v>
      </c>
      <c r="E38" s="346">
        <v>0</v>
      </c>
    </row>
    <row r="39" spans="2:7">
      <c r="B39" s="207">
        <v>22</v>
      </c>
      <c r="C39" s="205" t="s">
        <v>891</v>
      </c>
      <c r="D39" s="508">
        <f>SUM(D36:D38)</f>
        <v>14099.066955677143</v>
      </c>
      <c r="E39" s="508">
        <v>16336.82720023121</v>
      </c>
    </row>
    <row r="40" spans="2:7" ht="14.45" customHeight="1">
      <c r="B40" s="909" t="s">
        <v>892</v>
      </c>
      <c r="C40" s="910"/>
      <c r="D40" s="910"/>
      <c r="E40" s="911"/>
    </row>
    <row r="41" spans="2:7" ht="30">
      <c r="B41" s="94" t="s">
        <v>893</v>
      </c>
      <c r="C41" s="88" t="s">
        <v>894</v>
      </c>
      <c r="D41" s="346">
        <v>0</v>
      </c>
      <c r="E41" s="346">
        <v>0</v>
      </c>
    </row>
    <row r="42" spans="2:7" ht="30">
      <c r="B42" s="94" t="s">
        <v>895</v>
      </c>
      <c r="C42" s="70" t="s">
        <v>896</v>
      </c>
      <c r="D42" s="346">
        <v>0</v>
      </c>
      <c r="E42" s="346">
        <v>0</v>
      </c>
    </row>
    <row r="43" spans="2:7" ht="30">
      <c r="B43" s="97" t="s">
        <v>897</v>
      </c>
      <c r="C43" s="95" t="s">
        <v>898</v>
      </c>
      <c r="D43" s="346">
        <v>0</v>
      </c>
      <c r="E43" s="346">
        <v>0</v>
      </c>
      <c r="F43" s="534"/>
    </row>
    <row r="44" spans="2:7" ht="30">
      <c r="B44" s="97" t="s">
        <v>899</v>
      </c>
      <c r="C44" s="95" t="s">
        <v>900</v>
      </c>
      <c r="D44" s="346">
        <v>0</v>
      </c>
      <c r="E44" s="346">
        <v>0</v>
      </c>
    </row>
    <row r="45" spans="2:7" ht="30">
      <c r="B45" s="97" t="s">
        <v>901</v>
      </c>
      <c r="C45" s="98" t="s">
        <v>902</v>
      </c>
      <c r="D45" s="346">
        <v>0</v>
      </c>
      <c r="E45" s="346">
        <v>0</v>
      </c>
    </row>
    <row r="46" spans="2:7">
      <c r="B46" s="97" t="s">
        <v>903</v>
      </c>
      <c r="C46" s="95" t="s">
        <v>904</v>
      </c>
      <c r="D46" s="346">
        <v>0</v>
      </c>
      <c r="E46" s="346">
        <v>0</v>
      </c>
    </row>
    <row r="47" spans="2:7">
      <c r="B47" s="97" t="s">
        <v>905</v>
      </c>
      <c r="C47" s="95" t="s">
        <v>906</v>
      </c>
      <c r="D47" s="346">
        <v>0</v>
      </c>
      <c r="E47" s="346">
        <v>0</v>
      </c>
    </row>
    <row r="48" spans="2:7" ht="30">
      <c r="B48" s="97" t="s">
        <v>907</v>
      </c>
      <c r="C48" s="108" t="s">
        <v>908</v>
      </c>
      <c r="D48" s="346">
        <v>0</v>
      </c>
      <c r="E48" s="346">
        <v>0</v>
      </c>
      <c r="F48" s="127"/>
      <c r="G48" s="128"/>
    </row>
    <row r="49" spans="2:7" ht="30">
      <c r="B49" s="97" t="s">
        <v>909</v>
      </c>
      <c r="C49" s="108" t="s">
        <v>910</v>
      </c>
      <c r="D49" s="346">
        <v>0</v>
      </c>
      <c r="E49" s="346">
        <v>0</v>
      </c>
      <c r="F49" s="127"/>
      <c r="G49" s="128"/>
    </row>
    <row r="50" spans="2:7">
      <c r="B50" s="97" t="s">
        <v>911</v>
      </c>
      <c r="C50" s="95" t="s">
        <v>912</v>
      </c>
      <c r="D50" s="346">
        <v>0</v>
      </c>
      <c r="E50" s="346">
        <v>0</v>
      </c>
    </row>
    <row r="51" spans="2:7">
      <c r="B51" s="207" t="s">
        <v>913</v>
      </c>
      <c r="C51" s="205" t="s">
        <v>914</v>
      </c>
      <c r="D51" s="346">
        <f>SUM(D41:D50)</f>
        <v>0</v>
      </c>
      <c r="E51" s="346">
        <v>0</v>
      </c>
    </row>
    <row r="52" spans="2:7" ht="14.45" customHeight="1">
      <c r="B52" s="895" t="s">
        <v>915</v>
      </c>
      <c r="C52" s="896"/>
      <c r="D52" s="896"/>
      <c r="E52" s="897"/>
    </row>
    <row r="53" spans="2:7">
      <c r="B53" s="206">
        <v>23</v>
      </c>
      <c r="C53" s="99" t="s">
        <v>916</v>
      </c>
      <c r="D53" s="510">
        <v>11796.560183565383</v>
      </c>
      <c r="E53" s="510">
        <v>10675.129391723645</v>
      </c>
    </row>
    <row r="54" spans="2:7">
      <c r="B54" s="207">
        <v>24</v>
      </c>
      <c r="C54" s="205" t="s">
        <v>292</v>
      </c>
      <c r="D54" s="508">
        <v>129943.49728265764</v>
      </c>
      <c r="E54" s="508">
        <v>123039.06837277356</v>
      </c>
    </row>
    <row r="55" spans="2:7">
      <c r="B55" s="898" t="s">
        <v>917</v>
      </c>
      <c r="C55" s="899"/>
      <c r="D55" s="899"/>
      <c r="E55" s="900"/>
    </row>
    <row r="56" spans="2:7">
      <c r="B56" s="87">
        <v>25</v>
      </c>
      <c r="C56" s="86" t="s">
        <v>293</v>
      </c>
      <c r="D56" s="514">
        <v>9.0782227893290397</v>
      </c>
      <c r="E56" s="514">
        <v>8.6762111684566907</v>
      </c>
    </row>
    <row r="57" spans="2:7" ht="30">
      <c r="B57" s="107" t="s">
        <v>918</v>
      </c>
      <c r="C57" s="70" t="s">
        <v>919</v>
      </c>
      <c r="D57" s="514">
        <v>9.0782227893290397</v>
      </c>
      <c r="E57" s="514">
        <v>8.6762111684566907</v>
      </c>
    </row>
    <row r="58" spans="2:7" ht="45">
      <c r="B58" s="94" t="s">
        <v>920</v>
      </c>
      <c r="C58" s="88" t="s">
        <v>921</v>
      </c>
      <c r="D58" s="514">
        <v>9.0782227893290397</v>
      </c>
      <c r="E58" s="514">
        <v>8.6762111684566907</v>
      </c>
    </row>
    <row r="59" spans="2:7">
      <c r="B59" s="94">
        <v>26</v>
      </c>
      <c r="C59" s="70" t="s">
        <v>922</v>
      </c>
      <c r="D59" s="514">
        <v>3</v>
      </c>
      <c r="E59" s="514">
        <v>3</v>
      </c>
    </row>
    <row r="60" spans="2:7" ht="30">
      <c r="B60" s="94" t="s">
        <v>923</v>
      </c>
      <c r="C60" s="70" t="s">
        <v>924</v>
      </c>
      <c r="D60" s="346">
        <v>0</v>
      </c>
      <c r="E60" s="346">
        <v>0</v>
      </c>
    </row>
    <row r="61" spans="2:7">
      <c r="B61" s="94" t="s">
        <v>925</v>
      </c>
      <c r="C61" s="70" t="s">
        <v>273</v>
      </c>
      <c r="D61" s="346">
        <v>0</v>
      </c>
      <c r="E61" s="346">
        <v>0</v>
      </c>
    </row>
    <row r="62" spans="2:7">
      <c r="B62" s="107">
        <v>27</v>
      </c>
      <c r="C62" s="70" t="s">
        <v>302</v>
      </c>
      <c r="D62" s="346">
        <v>0</v>
      </c>
      <c r="E62" s="346">
        <v>0</v>
      </c>
    </row>
    <row r="63" spans="2:7">
      <c r="B63" s="94" t="s">
        <v>926</v>
      </c>
      <c r="C63" s="70" t="s">
        <v>927</v>
      </c>
      <c r="D63" s="346">
        <v>0</v>
      </c>
      <c r="E63" s="346">
        <v>0</v>
      </c>
    </row>
    <row r="64" spans="2:7">
      <c r="B64" s="898" t="s">
        <v>928</v>
      </c>
      <c r="C64" s="899"/>
      <c r="D64" s="899"/>
      <c r="E64" s="900"/>
    </row>
    <row r="65" spans="2:13" ht="30">
      <c r="B65" s="89" t="s">
        <v>929</v>
      </c>
      <c r="C65" s="91" t="s">
        <v>930</v>
      </c>
      <c r="D65" s="221"/>
      <c r="E65" s="221"/>
      <c r="L65" s="81"/>
    </row>
    <row r="66" spans="2:13" s="14" customFormat="1" ht="15" customHeight="1">
      <c r="B66" s="898" t="s">
        <v>931</v>
      </c>
      <c r="C66" s="899"/>
      <c r="D66" s="899"/>
      <c r="E66" s="900"/>
    </row>
    <row r="67" spans="2:13" s="14" customFormat="1" ht="45">
      <c r="B67" s="107">
        <v>28</v>
      </c>
      <c r="C67" s="70" t="s">
        <v>932</v>
      </c>
      <c r="D67" s="346">
        <v>0</v>
      </c>
      <c r="E67" s="346">
        <v>0</v>
      </c>
      <c r="M67" s="45"/>
    </row>
    <row r="68" spans="2:13" s="14" customFormat="1" ht="45">
      <c r="B68" s="107">
        <v>29</v>
      </c>
      <c r="C68" s="70" t="s">
        <v>933</v>
      </c>
      <c r="D68" s="346">
        <v>0</v>
      </c>
      <c r="E68" s="346">
        <v>0</v>
      </c>
      <c r="M68" s="45"/>
    </row>
    <row r="69" spans="2:13" s="14" customFormat="1" ht="60">
      <c r="B69" s="107">
        <v>30</v>
      </c>
      <c r="C69" s="70" t="s">
        <v>934</v>
      </c>
      <c r="D69" s="346">
        <v>0</v>
      </c>
      <c r="E69" s="506">
        <v>69.765068999999997</v>
      </c>
      <c r="M69" s="45"/>
    </row>
    <row r="70" spans="2:13" s="14" customFormat="1" ht="60">
      <c r="B70" s="107" t="s">
        <v>935</v>
      </c>
      <c r="C70" s="70" t="s">
        <v>936</v>
      </c>
      <c r="D70" s="506">
        <v>129943.49728265764</v>
      </c>
      <c r="E70" s="506">
        <v>122969.30330377356</v>
      </c>
      <c r="M70" s="45"/>
    </row>
    <row r="71" spans="2:13" s="14" customFormat="1" ht="60">
      <c r="B71" s="107">
        <v>31</v>
      </c>
      <c r="C71" s="70" t="s">
        <v>937</v>
      </c>
      <c r="D71" s="506">
        <v>129943.49728265764</v>
      </c>
      <c r="E71" s="506">
        <v>122969.30330377356</v>
      </c>
      <c r="M71" s="45"/>
    </row>
    <row r="72" spans="2:13" s="14" customFormat="1" ht="60">
      <c r="B72" s="107" t="s">
        <v>938</v>
      </c>
      <c r="C72" s="70" t="s">
        <v>939</v>
      </c>
      <c r="D72" s="514">
        <v>9.0782227893290397</v>
      </c>
      <c r="E72" s="504">
        <v>8.6811335064269297</v>
      </c>
      <c r="M72" s="45"/>
    </row>
  </sheetData>
  <mergeCells count="11">
    <mergeCell ref="B52:E52"/>
    <mergeCell ref="B55:E55"/>
    <mergeCell ref="B64:E64"/>
    <mergeCell ref="B5:C6"/>
    <mergeCell ref="B66:E66"/>
    <mergeCell ref="D5:E5"/>
    <mergeCell ref="B7:E7"/>
    <mergeCell ref="B15:E15"/>
    <mergeCell ref="B27:E27"/>
    <mergeCell ref="B35:E35"/>
    <mergeCell ref="B40:E40"/>
  </mergeCells>
  <conditionalFormatting sqref="D9:E9">
    <cfRule type="cellIs" dxfId="13" priority="11" stopIfTrue="1" operator="lessThan">
      <formula>0</formula>
    </cfRule>
  </conditionalFormatting>
  <conditionalFormatting sqref="D10:E12">
    <cfRule type="cellIs" dxfId="12" priority="10" stopIfTrue="1" operator="lessThan">
      <formula>0</formula>
    </cfRule>
  </conditionalFormatting>
  <conditionalFormatting sqref="D17:E17">
    <cfRule type="cellIs" dxfId="11" priority="9" stopIfTrue="1" operator="lessThan">
      <formula>0</formula>
    </cfRule>
  </conditionalFormatting>
  <conditionalFormatting sqref="D19:E25">
    <cfRule type="cellIs" dxfId="10" priority="8" stopIfTrue="1" operator="lessThan">
      <formula>0</formula>
    </cfRule>
  </conditionalFormatting>
  <conditionalFormatting sqref="D28:D34">
    <cfRule type="cellIs" dxfId="9" priority="7" stopIfTrue="1" operator="lessThan">
      <formula>0</formula>
    </cfRule>
  </conditionalFormatting>
  <conditionalFormatting sqref="E30:E33">
    <cfRule type="cellIs" dxfId="8" priority="6" stopIfTrue="1" operator="lessThan">
      <formula>0</formula>
    </cfRule>
  </conditionalFormatting>
  <conditionalFormatting sqref="D38:E38">
    <cfRule type="cellIs" dxfId="7" priority="5" stopIfTrue="1" operator="lessThan">
      <formula>0</formula>
    </cfRule>
  </conditionalFormatting>
  <conditionalFormatting sqref="D41:E51">
    <cfRule type="cellIs" dxfId="6" priority="4" stopIfTrue="1" operator="lessThan">
      <formula>0</formula>
    </cfRule>
  </conditionalFormatting>
  <conditionalFormatting sqref="D60:E63">
    <cfRule type="cellIs" dxfId="5" priority="3" stopIfTrue="1" operator="lessThan">
      <formula>0</formula>
    </cfRule>
  </conditionalFormatting>
  <conditionalFormatting sqref="D67:E68">
    <cfRule type="cellIs" dxfId="4" priority="2" stopIfTrue="1" operator="lessThan">
      <formula>0</formula>
    </cfRule>
  </conditionalFormatting>
  <conditionalFormatting sqref="D69">
    <cfRule type="cellIs" dxfId="3" priority="1" stopIfTrue="1" operator="lessThan">
      <formula>0</formula>
    </cfRule>
  </conditionalFormatting>
  <hyperlinks>
    <hyperlink ref="E2" location="'Index '!A1" display="Return to index" xr:uid="{FB4262AE-42B3-40E1-B74F-FACBFBB6F2F4}"/>
  </hyperlinks>
  <pageMargins left="0.51181102362204722" right="0.51181102362204722" top="0.74803149606299213" bottom="0.74803149606299213" header="0.31496062992125984" footer="0.31496062992125984"/>
  <pageSetup paperSize="9" scale="82" fitToHeight="0" orientation="portrait" r:id="rId1"/>
  <ignoredErrors>
    <ignoredError sqref="D34 D51"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CF93-A3DD-49A4-A4FD-C67DAA6EE3B6}">
  <sheetPr>
    <pageSetUpPr fitToPage="1"/>
  </sheetPr>
  <dimension ref="A2:N43"/>
  <sheetViews>
    <sheetView showGridLines="0" zoomScale="90" zoomScaleNormal="90" workbookViewId="0">
      <selection activeCell="C25" sqref="C25"/>
    </sheetView>
  </sheetViews>
  <sheetFormatPr defaultColWidth="9.140625" defaultRowHeight="15"/>
  <cols>
    <col min="1" max="1" width="4.85546875" style="101" customWidth="1"/>
    <col min="2" max="2" width="9.140625" style="101"/>
    <col min="3" max="3" width="72.140625" style="101" customWidth="1"/>
    <col min="4" max="4" width="26.42578125" style="101" customWidth="1"/>
    <col min="5" max="10" width="9.140625" style="101"/>
    <col min="11" max="11" width="14.85546875" style="101" customWidth="1"/>
    <col min="12" max="16384" width="9.140625" style="101"/>
  </cols>
  <sheetData>
    <row r="2" spans="1:14" ht="18.75" customHeight="1">
      <c r="A2" s="100"/>
      <c r="B2" s="195" t="s">
        <v>940</v>
      </c>
      <c r="C2" s="3"/>
      <c r="D2" s="3"/>
      <c r="K2" s="569" t="s">
        <v>253</v>
      </c>
    </row>
    <row r="3" spans="1:14" ht="18" customHeight="1">
      <c r="A3" s="100"/>
      <c r="B3" s="195"/>
      <c r="C3" s="3"/>
      <c r="D3" s="3"/>
    </row>
    <row r="4" spans="1:14" ht="17.25" customHeight="1">
      <c r="A4" s="100"/>
      <c r="B4" s="3"/>
      <c r="C4" s="3"/>
      <c r="D4" s="3"/>
    </row>
    <row r="5" spans="1:14">
      <c r="B5" s="912" t="s">
        <v>421</v>
      </c>
      <c r="C5" s="913"/>
      <c r="D5" s="372" t="s">
        <v>854</v>
      </c>
    </row>
    <row r="6" spans="1:14" ht="30">
      <c r="B6" s="373" t="s">
        <v>941</v>
      </c>
      <c r="C6" s="373" t="s">
        <v>942</v>
      </c>
      <c r="D6" s="441">
        <v>116779.45313886</v>
      </c>
    </row>
    <row r="7" spans="1:14">
      <c r="B7" s="102" t="s">
        <v>943</v>
      </c>
      <c r="C7" s="103" t="s">
        <v>944</v>
      </c>
      <c r="D7" s="346">
        <v>52042.086660887711</v>
      </c>
    </row>
    <row r="8" spans="1:14">
      <c r="B8" s="102" t="s">
        <v>945</v>
      </c>
      <c r="C8" s="103" t="s">
        <v>946</v>
      </c>
      <c r="D8" s="346">
        <v>64737.366477972289</v>
      </c>
    </row>
    <row r="9" spans="1:14">
      <c r="B9" s="102" t="s">
        <v>947</v>
      </c>
      <c r="C9" s="103" t="s">
        <v>948</v>
      </c>
      <c r="D9" s="346">
        <v>0</v>
      </c>
    </row>
    <row r="10" spans="1:14">
      <c r="B10" s="102" t="s">
        <v>949</v>
      </c>
      <c r="C10" s="103" t="s">
        <v>950</v>
      </c>
      <c r="D10" s="346">
        <v>11317.844089479999</v>
      </c>
    </row>
    <row r="11" spans="1:14" ht="30">
      <c r="B11" s="102" t="s">
        <v>951</v>
      </c>
      <c r="C11" s="103" t="s">
        <v>952</v>
      </c>
      <c r="D11" s="346">
        <v>0</v>
      </c>
      <c r="N11" s="545"/>
    </row>
    <row r="12" spans="1:14">
      <c r="B12" s="102" t="s">
        <v>953</v>
      </c>
      <c r="C12" s="103" t="s">
        <v>954</v>
      </c>
      <c r="D12" s="346">
        <v>463.84398342923021</v>
      </c>
    </row>
    <row r="13" spans="1:14">
      <c r="B13" s="102" t="s">
        <v>955</v>
      </c>
      <c r="C13" s="103" t="s">
        <v>956</v>
      </c>
      <c r="D13" s="346">
        <v>6196.9129940900602</v>
      </c>
    </row>
    <row r="14" spans="1:14">
      <c r="B14" s="102" t="s">
        <v>957</v>
      </c>
      <c r="C14" s="103" t="s">
        <v>958</v>
      </c>
      <c r="D14" s="346">
        <v>24244.551621466147</v>
      </c>
    </row>
    <row r="15" spans="1:14">
      <c r="B15" s="102" t="s">
        <v>959</v>
      </c>
      <c r="C15" s="124" t="s">
        <v>960</v>
      </c>
      <c r="D15" s="346">
        <v>15253.862981524178</v>
      </c>
    </row>
    <row r="16" spans="1:14">
      <c r="B16" s="102" t="s">
        <v>961</v>
      </c>
      <c r="C16" s="103" t="s">
        <v>962</v>
      </c>
      <c r="D16" s="346">
        <v>1090.215724868405</v>
      </c>
    </row>
    <row r="17" spans="2:4" ht="19.5" customHeight="1">
      <c r="B17" s="102" t="s">
        <v>963</v>
      </c>
      <c r="C17" s="103" t="s">
        <v>964</v>
      </c>
      <c r="D17" s="346">
        <v>6170.1350831142663</v>
      </c>
    </row>
    <row r="43" spans="6:6">
      <c r="F43" s="533"/>
    </row>
  </sheetData>
  <mergeCells count="1">
    <mergeCell ref="B5:C5"/>
  </mergeCells>
  <conditionalFormatting sqref="D7:D17">
    <cfRule type="cellIs" dxfId="2" priority="1" stopIfTrue="1" operator="lessThan">
      <formula>0</formula>
    </cfRule>
  </conditionalFormatting>
  <hyperlinks>
    <hyperlink ref="K2" location="'Index '!A1" display="Return to index" xr:uid="{9C4AC69E-D5EC-4E90-BC54-F6DAC733F348}"/>
  </hyperlinks>
  <pageMargins left="0.7" right="0.7" top="0.75" bottom="0.75" header="0.3" footer="0.3"/>
  <pageSetup paperSize="9" scale="95"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69C5C-34B9-4CDE-86D1-002537024A4C}">
  <dimension ref="B3:F8"/>
  <sheetViews>
    <sheetView zoomScale="80" zoomScaleNormal="80" workbookViewId="0">
      <selection activeCell="K30" sqref="K30"/>
    </sheetView>
  </sheetViews>
  <sheetFormatPr defaultColWidth="8.5703125" defaultRowHeight="15"/>
  <cols>
    <col min="1" max="1" width="5.140625" style="38" customWidth="1"/>
    <col min="2" max="2" width="8.5703125" style="38"/>
    <col min="3" max="3" width="47.42578125" style="38" customWidth="1"/>
    <col min="4" max="4" width="85.5703125" style="38" customWidth="1"/>
    <col min="5" max="5" width="8.5703125" style="38"/>
    <col min="6" max="6" width="16.42578125" style="38" bestFit="1" customWidth="1"/>
    <col min="7" max="16384" width="8.5703125" style="38"/>
  </cols>
  <sheetData>
    <row r="3" spans="2:6" ht="21">
      <c r="B3" s="195" t="s">
        <v>965</v>
      </c>
      <c r="F3" s="569" t="s">
        <v>253</v>
      </c>
    </row>
    <row r="6" spans="2:6">
      <c r="B6" s="456" t="s">
        <v>966</v>
      </c>
      <c r="C6" s="571"/>
      <c r="D6" s="374" t="s">
        <v>357</v>
      </c>
    </row>
    <row r="7" spans="2:6" ht="120">
      <c r="B7" s="495" t="s">
        <v>366</v>
      </c>
      <c r="C7" s="577" t="s">
        <v>967</v>
      </c>
      <c r="D7" s="307" t="s">
        <v>1974</v>
      </c>
    </row>
    <row r="8" spans="2:6" ht="45">
      <c r="B8" s="495" t="s">
        <v>369</v>
      </c>
      <c r="C8" s="208" t="s">
        <v>968</v>
      </c>
      <c r="D8" s="792" t="s">
        <v>1973</v>
      </c>
    </row>
  </sheetData>
  <hyperlinks>
    <hyperlink ref="F3" location="'Index '!A1" display="Return to index" xr:uid="{8502AEA0-45C6-4A37-8024-28D80A508385}"/>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3E85-6EB8-4B57-ADBB-F41D1D3594AD}">
  <dimension ref="B2:E18"/>
  <sheetViews>
    <sheetView zoomScale="90" zoomScaleNormal="90" workbookViewId="0">
      <selection activeCell="E14" sqref="E14"/>
    </sheetView>
  </sheetViews>
  <sheetFormatPr defaultColWidth="8.5703125" defaultRowHeight="15"/>
  <cols>
    <col min="1" max="2" width="8.5703125" style="38"/>
    <col min="3" max="3" width="74.85546875" style="38" customWidth="1"/>
    <col min="4" max="4" width="92.85546875" style="38" customWidth="1"/>
    <col min="5" max="5" width="77.85546875" style="38" customWidth="1"/>
    <col min="6" max="16384" width="8.5703125" style="38"/>
  </cols>
  <sheetData>
    <row r="2" spans="2:5" ht="21">
      <c r="B2" s="195" t="s">
        <v>969</v>
      </c>
      <c r="D2" s="569" t="s">
        <v>253</v>
      </c>
    </row>
    <row r="3" spans="2:5" ht="15.75">
      <c r="B3" s="209" t="s">
        <v>970</v>
      </c>
    </row>
    <row r="4" spans="2:5">
      <c r="D4" s="137"/>
    </row>
    <row r="5" spans="2:5" ht="30">
      <c r="B5" s="350" t="s">
        <v>365</v>
      </c>
      <c r="C5" s="848" t="s">
        <v>971</v>
      </c>
      <c r="D5" s="848"/>
    </row>
    <row r="6" spans="2:5" ht="45">
      <c r="B6" s="140" t="s">
        <v>366</v>
      </c>
      <c r="C6" s="593" t="s">
        <v>972</v>
      </c>
      <c r="D6" s="790" t="s">
        <v>1975</v>
      </c>
      <c r="E6" s="714"/>
    </row>
    <row r="7" spans="2:5" ht="45">
      <c r="B7" s="140" t="s">
        <v>369</v>
      </c>
      <c r="C7" s="593" t="s">
        <v>973</v>
      </c>
      <c r="D7" s="790" t="s">
        <v>1976</v>
      </c>
      <c r="E7" s="714"/>
    </row>
    <row r="8" spans="2:5" ht="60">
      <c r="B8" s="47" t="s">
        <v>376</v>
      </c>
      <c r="C8" s="593" t="s">
        <v>974</v>
      </c>
      <c r="D8" s="790" t="s">
        <v>1977</v>
      </c>
      <c r="E8" s="714"/>
    </row>
    <row r="9" spans="2:5" ht="30">
      <c r="B9" s="140" t="s">
        <v>378</v>
      </c>
      <c r="C9" s="593" t="s">
        <v>975</v>
      </c>
      <c r="D9" s="790" t="s">
        <v>1978</v>
      </c>
      <c r="E9" s="714"/>
    </row>
    <row r="10" spans="2:5" ht="30">
      <c r="B10" s="47" t="s">
        <v>380</v>
      </c>
      <c r="C10" s="593" t="s">
        <v>976</v>
      </c>
      <c r="D10" s="593" t="s">
        <v>601</v>
      </c>
      <c r="E10" s="714"/>
    </row>
    <row r="11" spans="2:5" ht="60">
      <c r="B11" s="140" t="s">
        <v>382</v>
      </c>
      <c r="C11" s="593" t="s">
        <v>977</v>
      </c>
      <c r="D11" s="790" t="s">
        <v>1979</v>
      </c>
      <c r="E11" s="714"/>
    </row>
    <row r="12" spans="2:5" ht="45">
      <c r="B12" s="140" t="s">
        <v>384</v>
      </c>
      <c r="C12" s="593" t="s">
        <v>978</v>
      </c>
      <c r="D12" s="790" t="s">
        <v>1980</v>
      </c>
      <c r="E12" s="714"/>
    </row>
    <row r="13" spans="2:5" ht="60">
      <c r="B13" s="140" t="s">
        <v>426</v>
      </c>
      <c r="C13" s="593" t="s">
        <v>979</v>
      </c>
      <c r="D13" s="790" t="s">
        <v>1981</v>
      </c>
      <c r="E13" s="715"/>
    </row>
    <row r="14" spans="2:5" ht="135">
      <c r="B14" s="914" t="s">
        <v>475</v>
      </c>
      <c r="C14" s="598" t="s">
        <v>980</v>
      </c>
      <c r="D14" s="915" t="s">
        <v>2006</v>
      </c>
      <c r="E14" s="715"/>
    </row>
    <row r="15" spans="2:5" ht="30">
      <c r="B15" s="914"/>
      <c r="C15" s="598" t="s">
        <v>981</v>
      </c>
      <c r="D15" s="915"/>
      <c r="E15" s="714"/>
    </row>
    <row r="16" spans="2:5" ht="45">
      <c r="B16" s="914"/>
      <c r="C16" s="598" t="s">
        <v>982</v>
      </c>
      <c r="D16" s="915"/>
    </row>
    <row r="17" spans="2:4" ht="45">
      <c r="B17" s="914"/>
      <c r="C17" s="598" t="s">
        <v>983</v>
      </c>
      <c r="D17" s="915"/>
    </row>
    <row r="18" spans="2:4" ht="30">
      <c r="B18" s="914"/>
      <c r="C18" s="598" t="s">
        <v>984</v>
      </c>
      <c r="D18" s="915"/>
    </row>
  </sheetData>
  <mergeCells count="3">
    <mergeCell ref="C5:D5"/>
    <mergeCell ref="B14:B18"/>
    <mergeCell ref="D14:D18"/>
  </mergeCells>
  <hyperlinks>
    <hyperlink ref="D2" location="'Index '!A1" display="Return to index" xr:uid="{A357D443-7281-49E6-84D4-E69E5D1171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dimension ref="B1:E30"/>
  <sheetViews>
    <sheetView zoomScale="90" zoomScaleNormal="90" workbookViewId="0">
      <selection activeCell="M25" sqref="M25"/>
    </sheetView>
  </sheetViews>
  <sheetFormatPr defaultColWidth="9.140625" defaultRowHeight="15"/>
  <cols>
    <col min="1" max="1" width="9.140625" style="38"/>
    <col min="2" max="2" width="34.85546875" style="38" bestFit="1" customWidth="1"/>
    <col min="3" max="3" width="35.5703125" style="38" bestFit="1" customWidth="1"/>
    <col min="4" max="16384" width="9.140625" style="38"/>
  </cols>
  <sheetData>
    <row r="1" spans="2:5" ht="22.5" customHeight="1"/>
    <row r="2" spans="2:5">
      <c r="B2" s="822" t="s">
        <v>2</v>
      </c>
      <c r="C2" s="823"/>
    </row>
    <row r="3" spans="2:5">
      <c r="B3" s="558" t="s">
        <v>3</v>
      </c>
      <c r="C3" s="786" t="s">
        <v>2050</v>
      </c>
    </row>
    <row r="4" spans="2:5">
      <c r="B4" s="822" t="s">
        <v>5</v>
      </c>
      <c r="C4" s="823"/>
    </row>
    <row r="5" spans="2:5">
      <c r="B5" s="559" t="s">
        <v>6</v>
      </c>
      <c r="C5" s="560" t="s">
        <v>7</v>
      </c>
    </row>
    <row r="6" spans="2:5">
      <c r="B6" s="554" t="s">
        <v>8</v>
      </c>
      <c r="C6" s="553" t="s">
        <v>9</v>
      </c>
    </row>
    <row r="7" spans="2:5">
      <c r="B7" s="558" t="s">
        <v>10</v>
      </c>
      <c r="C7" s="561" t="s">
        <v>11</v>
      </c>
    </row>
    <row r="8" spans="2:5">
      <c r="B8" s="822" t="s">
        <v>12</v>
      </c>
      <c r="C8" s="823"/>
      <c r="D8" s="168"/>
      <c r="E8" s="168"/>
    </row>
    <row r="9" spans="2:5">
      <c r="B9" s="559" t="s">
        <v>13</v>
      </c>
      <c r="C9" s="560" t="s">
        <v>14</v>
      </c>
      <c r="D9" s="168"/>
      <c r="E9" s="168"/>
    </row>
    <row r="10" spans="2:5">
      <c r="B10" s="557" t="s">
        <v>15</v>
      </c>
      <c r="C10" s="557"/>
    </row>
    <row r="11" spans="2:5">
      <c r="B11" s="559" t="s">
        <v>16</v>
      </c>
      <c r="C11" s="561" t="s">
        <v>17</v>
      </c>
    </row>
    <row r="12" spans="2:5">
      <c r="B12" s="557" t="s">
        <v>18</v>
      </c>
      <c r="C12" s="557"/>
    </row>
    <row r="13" spans="2:5" ht="16.5">
      <c r="B13" s="562" t="s">
        <v>19</v>
      </c>
      <c r="C13" s="172" t="s">
        <v>20</v>
      </c>
      <c r="D13" s="555"/>
    </row>
    <row r="15" spans="2:5" ht="11.25" customHeight="1">
      <c r="B15" s="824" t="s">
        <v>21</v>
      </c>
      <c r="C15" s="824"/>
      <c r="D15" s="556"/>
      <c r="E15" s="556"/>
    </row>
    <row r="16" spans="2:5" ht="15" customHeight="1">
      <c r="B16" s="824"/>
      <c r="C16" s="824"/>
    </row>
    <row r="17" spans="2:3" ht="15" customHeight="1">
      <c r="B17" s="824"/>
      <c r="C17" s="824"/>
    </row>
    <row r="18" spans="2:3" ht="15" customHeight="1">
      <c r="B18" s="824"/>
      <c r="C18" s="824"/>
    </row>
    <row r="19" spans="2:3" ht="15" customHeight="1">
      <c r="B19" s="824"/>
      <c r="C19" s="824"/>
    </row>
    <row r="20" spans="2:3" ht="15" customHeight="1">
      <c r="B20" s="824"/>
      <c r="C20" s="824"/>
    </row>
    <row r="21" spans="2:3" ht="15" customHeight="1">
      <c r="B21" s="824"/>
      <c r="C21" s="824"/>
    </row>
    <row r="22" spans="2:3" ht="15" customHeight="1">
      <c r="B22" s="824"/>
      <c r="C22" s="824"/>
    </row>
    <row r="23" spans="2:3" ht="15" customHeight="1">
      <c r="B23" s="824"/>
      <c r="C23" s="824"/>
    </row>
    <row r="24" spans="2:3" ht="15" customHeight="1">
      <c r="B24" s="824"/>
      <c r="C24" s="824"/>
    </row>
    <row r="25" spans="2:3" ht="15" customHeight="1">
      <c r="B25" s="824"/>
      <c r="C25" s="824"/>
    </row>
    <row r="26" spans="2:3" ht="15" customHeight="1">
      <c r="B26" s="824"/>
      <c r="C26" s="824"/>
    </row>
    <row r="27" spans="2:3" ht="15" customHeight="1">
      <c r="B27" s="824"/>
      <c r="C27" s="824"/>
    </row>
    <row r="28" spans="2:3" ht="15" customHeight="1">
      <c r="B28" s="327"/>
      <c r="C28" s="327"/>
    </row>
    <row r="29" spans="2:3" ht="15" customHeight="1">
      <c r="B29" s="327"/>
      <c r="C29" s="327"/>
    </row>
    <row r="30" spans="2:3">
      <c r="B30" s="41"/>
      <c r="C30" s="41"/>
    </row>
  </sheetData>
  <mergeCells count="4">
    <mergeCell ref="B2:C2"/>
    <mergeCell ref="B4:C4"/>
    <mergeCell ref="B8:C8"/>
    <mergeCell ref="B15:C2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dimension ref="A2:U43"/>
  <sheetViews>
    <sheetView showGridLines="0" zoomScale="90" zoomScaleNormal="90" zoomScaleSheetLayoutView="20" zoomScalePageLayoutView="80" workbookViewId="0">
      <selection activeCell="G33" sqref="G33"/>
    </sheetView>
  </sheetViews>
  <sheetFormatPr defaultColWidth="9.140625" defaultRowHeight="15"/>
  <cols>
    <col min="1" max="1" width="4.42578125" customWidth="1"/>
    <col min="2" max="2" width="10.42578125" customWidth="1"/>
    <col min="3" max="3" width="59.42578125" customWidth="1"/>
    <col min="4" max="11" width="22.42578125" customWidth="1"/>
  </cols>
  <sheetData>
    <row r="2" spans="1:14" ht="21">
      <c r="A2" s="14"/>
      <c r="B2" s="195" t="s">
        <v>985</v>
      </c>
      <c r="C2" s="14"/>
      <c r="D2" s="569" t="s">
        <v>253</v>
      </c>
      <c r="E2" s="14"/>
      <c r="F2" s="14"/>
      <c r="G2" s="14"/>
      <c r="H2" s="14"/>
      <c r="I2" s="14"/>
      <c r="J2" s="14"/>
      <c r="K2" s="14"/>
    </row>
    <row r="3" spans="1:14">
      <c r="A3" s="14"/>
    </row>
    <row r="4" spans="1:14">
      <c r="A4" s="14"/>
      <c r="C4" s="35"/>
    </row>
    <row r="5" spans="1:14" ht="25.5" customHeight="1">
      <c r="A5" s="14"/>
      <c r="B5" s="849" t="s">
        <v>254</v>
      </c>
      <c r="C5" s="850"/>
      <c r="D5" s="919" t="s">
        <v>986</v>
      </c>
      <c r="E5" s="919"/>
      <c r="F5" s="919"/>
      <c r="G5" s="919"/>
      <c r="H5" s="920" t="s">
        <v>987</v>
      </c>
      <c r="I5" s="921"/>
      <c r="J5" s="921"/>
      <c r="K5" s="922"/>
    </row>
    <row r="6" spans="1:14">
      <c r="A6" s="14"/>
      <c r="B6" s="36" t="s">
        <v>988</v>
      </c>
      <c r="C6" s="34" t="s">
        <v>989</v>
      </c>
      <c r="D6" s="600" t="s">
        <v>4</v>
      </c>
      <c r="E6" s="246" t="s">
        <v>255</v>
      </c>
      <c r="F6" s="107" t="s">
        <v>990</v>
      </c>
      <c r="G6" s="600" t="s">
        <v>257</v>
      </c>
      <c r="H6" s="600" t="s">
        <v>4</v>
      </c>
      <c r="I6" s="246" t="s">
        <v>255</v>
      </c>
      <c r="J6" s="107" t="s">
        <v>990</v>
      </c>
      <c r="K6" s="600" t="s">
        <v>257</v>
      </c>
    </row>
    <row r="7" spans="1:14">
      <c r="A7" s="14"/>
      <c r="B7" s="761" t="s">
        <v>991</v>
      </c>
      <c r="C7" s="762" t="s">
        <v>992</v>
      </c>
      <c r="D7" s="763">
        <v>12</v>
      </c>
      <c r="E7" s="763">
        <v>12</v>
      </c>
      <c r="F7" s="763">
        <v>12</v>
      </c>
      <c r="G7" s="763">
        <v>12</v>
      </c>
      <c r="H7" s="763"/>
      <c r="I7" s="763">
        <v>12</v>
      </c>
      <c r="J7" s="763">
        <v>12</v>
      </c>
      <c r="K7" s="763">
        <v>12</v>
      </c>
    </row>
    <row r="8" spans="1:14" ht="14.45" customHeight="1">
      <c r="A8" s="14"/>
      <c r="B8" s="909" t="s">
        <v>993</v>
      </c>
      <c r="C8" s="910"/>
      <c r="D8" s="910"/>
      <c r="E8" s="910"/>
      <c r="F8" s="910"/>
      <c r="G8" s="910"/>
      <c r="H8" s="910"/>
      <c r="I8" s="910"/>
      <c r="J8" s="910"/>
      <c r="K8" s="911"/>
    </row>
    <row r="9" spans="1:14" ht="30">
      <c r="A9" s="14"/>
      <c r="B9" s="213">
        <v>1</v>
      </c>
      <c r="C9" s="212" t="s">
        <v>994</v>
      </c>
      <c r="D9" s="221"/>
      <c r="E9" s="221"/>
      <c r="F9" s="221"/>
      <c r="G9" s="221"/>
      <c r="H9" s="603">
        <v>38257.149309545872</v>
      </c>
      <c r="I9" s="603">
        <v>37140.533543294856</v>
      </c>
      <c r="J9" s="214">
        <v>36277</v>
      </c>
      <c r="K9" s="603">
        <v>35129.746268046445</v>
      </c>
    </row>
    <row r="10" spans="1:14" ht="15.75" customHeight="1">
      <c r="A10" s="14"/>
      <c r="B10" s="917" t="s">
        <v>995</v>
      </c>
      <c r="C10" s="918"/>
      <c r="D10" s="910"/>
      <c r="E10" s="910"/>
      <c r="F10" s="910"/>
      <c r="G10" s="910"/>
      <c r="H10" s="910"/>
      <c r="I10" s="910"/>
      <c r="J10" s="910"/>
      <c r="K10" s="911"/>
    </row>
    <row r="11" spans="1:14" ht="18.95" customHeight="1">
      <c r="A11" s="14"/>
      <c r="B11" s="202">
        <v>2</v>
      </c>
      <c r="C11" s="215" t="s">
        <v>996</v>
      </c>
      <c r="D11" s="210">
        <v>80281.146389995483</v>
      </c>
      <c r="E11" s="210">
        <v>79863.646381537983</v>
      </c>
      <c r="F11" s="210">
        <v>79749</v>
      </c>
      <c r="G11" s="210">
        <v>79808.668350855834</v>
      </c>
      <c r="H11" s="210">
        <v>4791.0252902969132</v>
      </c>
      <c r="I11" s="210">
        <v>4796.5635981614942</v>
      </c>
      <c r="J11" s="210">
        <v>4778</v>
      </c>
      <c r="K11" s="210">
        <v>4766.5140653332192</v>
      </c>
      <c r="N11" s="540"/>
    </row>
    <row r="12" spans="1:14">
      <c r="A12" s="14"/>
      <c r="B12" s="764">
        <v>3</v>
      </c>
      <c r="C12" s="765" t="s">
        <v>997</v>
      </c>
      <c r="D12" s="210">
        <v>55511.99902868917</v>
      </c>
      <c r="E12" s="210">
        <v>55171.453170669171</v>
      </c>
      <c r="F12" s="210">
        <v>54959</v>
      </c>
      <c r="G12" s="210">
        <v>54890.135362038338</v>
      </c>
      <c r="H12" s="210">
        <v>2775.599951434458</v>
      </c>
      <c r="I12" s="210">
        <v>2758.5726585334578</v>
      </c>
      <c r="J12" s="210">
        <v>2748</v>
      </c>
      <c r="K12" s="210">
        <v>2744.5067681019159</v>
      </c>
    </row>
    <row r="13" spans="1:14">
      <c r="A13" s="14"/>
      <c r="B13" s="202">
        <v>4</v>
      </c>
      <c r="C13" s="220" t="s">
        <v>998</v>
      </c>
      <c r="D13" s="210">
        <v>15693.974375536314</v>
      </c>
      <c r="E13" s="210">
        <v>15836.858569591312</v>
      </c>
      <c r="F13" s="210">
        <v>16028</v>
      </c>
      <c r="G13" s="210">
        <v>16149.110025895832</v>
      </c>
      <c r="H13" s="210">
        <v>1928.458173413286</v>
      </c>
      <c r="I13" s="210">
        <v>1960.1752636172021</v>
      </c>
      <c r="J13" s="210">
        <v>1953</v>
      </c>
      <c r="K13" s="210">
        <v>1939.0043993071361</v>
      </c>
    </row>
    <row r="14" spans="1:14">
      <c r="A14" s="14"/>
      <c r="B14" s="202">
        <v>5</v>
      </c>
      <c r="C14" s="70" t="s">
        <v>999</v>
      </c>
      <c r="D14" s="210">
        <v>9863.8359377174966</v>
      </c>
      <c r="E14" s="210">
        <v>9827.5537431283319</v>
      </c>
      <c r="F14" s="210">
        <v>10283</v>
      </c>
      <c r="G14" s="210">
        <v>10627.630971457496</v>
      </c>
      <c r="H14" s="210">
        <v>4764.6550941078322</v>
      </c>
      <c r="I14" s="210">
        <v>4709.3658310303317</v>
      </c>
      <c r="J14" s="210">
        <v>4961</v>
      </c>
      <c r="K14" s="210">
        <v>5187.2331094121637</v>
      </c>
    </row>
    <row r="15" spans="1:14" ht="30">
      <c r="A15" s="14"/>
      <c r="B15" s="219">
        <v>6</v>
      </c>
      <c r="C15" s="220" t="s">
        <v>1000</v>
      </c>
      <c r="D15" s="211">
        <v>0</v>
      </c>
      <c r="E15" s="211">
        <v>0</v>
      </c>
      <c r="F15" s="601">
        <v>0</v>
      </c>
      <c r="G15" s="211">
        <v>0</v>
      </c>
      <c r="H15" s="211">
        <v>0</v>
      </c>
      <c r="I15" s="211">
        <v>0</v>
      </c>
      <c r="J15" s="601">
        <v>0</v>
      </c>
      <c r="K15" s="211">
        <v>0</v>
      </c>
    </row>
    <row r="16" spans="1:14">
      <c r="A16" s="14"/>
      <c r="B16" s="202">
        <v>7</v>
      </c>
      <c r="C16" s="227" t="s">
        <v>1001</v>
      </c>
      <c r="D16" s="210">
        <v>9863.8359377174984</v>
      </c>
      <c r="E16" s="210">
        <v>9827.5537431283319</v>
      </c>
      <c r="F16" s="210">
        <v>10283</v>
      </c>
      <c r="G16" s="210">
        <v>10627.630971457498</v>
      </c>
      <c r="H16" s="210">
        <v>4764.6550941078322</v>
      </c>
      <c r="I16" s="210">
        <v>4709.3658310303317</v>
      </c>
      <c r="J16" s="210">
        <v>4961</v>
      </c>
      <c r="K16" s="210">
        <v>5187.2331094121664</v>
      </c>
    </row>
    <row r="17" spans="1:21">
      <c r="A17" s="14"/>
      <c r="B17" s="218">
        <v>8</v>
      </c>
      <c r="C17" s="227" t="s">
        <v>1002</v>
      </c>
      <c r="D17" s="225">
        <v>0</v>
      </c>
      <c r="E17" s="601">
        <v>0</v>
      </c>
      <c r="F17" s="601">
        <v>0</v>
      </c>
      <c r="G17" s="601">
        <v>0</v>
      </c>
      <c r="H17" s="217">
        <v>0</v>
      </c>
      <c r="I17" s="601">
        <v>0</v>
      </c>
      <c r="J17" s="601">
        <v>0</v>
      </c>
      <c r="K17" s="210">
        <v>0</v>
      </c>
    </row>
    <row r="18" spans="1:21">
      <c r="A18" s="14"/>
      <c r="B18" s="202">
        <v>9</v>
      </c>
      <c r="C18" s="228" t="s">
        <v>1003</v>
      </c>
      <c r="D18" s="221"/>
      <c r="E18" s="221"/>
      <c r="F18" s="602"/>
      <c r="G18" s="221"/>
      <c r="H18" s="224">
        <v>0</v>
      </c>
      <c r="I18" s="601">
        <v>0</v>
      </c>
      <c r="J18" s="605">
        <v>0</v>
      </c>
      <c r="K18" s="210">
        <v>0</v>
      </c>
    </row>
    <row r="19" spans="1:21">
      <c r="A19" s="14"/>
      <c r="B19" s="764">
        <v>10</v>
      </c>
      <c r="C19" s="70" t="s">
        <v>1004</v>
      </c>
      <c r="D19" s="216">
        <v>24770.009499978241</v>
      </c>
      <c r="E19" s="216">
        <v>24436.673467994911</v>
      </c>
      <c r="F19" s="216">
        <v>24063</v>
      </c>
      <c r="G19" s="216">
        <v>23900.200979283331</v>
      </c>
      <c r="H19" s="210">
        <v>2681.3014694988701</v>
      </c>
      <c r="I19" s="210">
        <v>2585.64701350412</v>
      </c>
      <c r="J19" s="210">
        <v>2486</v>
      </c>
      <c r="K19" s="210">
        <v>2354.16415000704</v>
      </c>
    </row>
    <row r="20" spans="1:21" ht="30">
      <c r="A20" s="14"/>
      <c r="B20" s="202">
        <v>11</v>
      </c>
      <c r="C20" s="228" t="s">
        <v>1005</v>
      </c>
      <c r="D20" s="210">
        <v>542.873839563248</v>
      </c>
      <c r="E20" s="210">
        <v>513.18355424491199</v>
      </c>
      <c r="F20" s="210">
        <v>539</v>
      </c>
      <c r="G20" s="210">
        <v>493.16870648249602</v>
      </c>
      <c r="H20" s="210">
        <v>380.21583152599999</v>
      </c>
      <c r="I20" s="210">
        <v>336.58765935299999</v>
      </c>
      <c r="J20" s="210">
        <v>360</v>
      </c>
      <c r="K20" s="210">
        <v>335.497284408496</v>
      </c>
    </row>
    <row r="21" spans="1:21">
      <c r="A21" s="14"/>
      <c r="B21" s="219">
        <v>12</v>
      </c>
      <c r="C21" s="220" t="s">
        <v>1006</v>
      </c>
      <c r="D21" s="211">
        <v>0</v>
      </c>
      <c r="E21" s="211">
        <v>0</v>
      </c>
      <c r="F21" s="601">
        <v>0</v>
      </c>
      <c r="G21" s="211">
        <v>0</v>
      </c>
      <c r="H21" s="211">
        <v>0</v>
      </c>
      <c r="I21" s="211">
        <v>0</v>
      </c>
      <c r="J21" s="601">
        <v>0</v>
      </c>
      <c r="K21" s="211">
        <v>0</v>
      </c>
    </row>
    <row r="22" spans="1:21">
      <c r="A22" s="14"/>
      <c r="B22" s="202">
        <v>13</v>
      </c>
      <c r="C22" s="220" t="s">
        <v>1007</v>
      </c>
      <c r="D22" s="210">
        <v>24227.135660414999</v>
      </c>
      <c r="E22" s="210">
        <v>23923.48991375</v>
      </c>
      <c r="F22" s="210">
        <v>23524</v>
      </c>
      <c r="G22" s="210">
        <v>23407.032272800832</v>
      </c>
      <c r="H22" s="210">
        <v>2301.0856379728748</v>
      </c>
      <c r="I22" s="210">
        <v>2249.0593541511248</v>
      </c>
      <c r="J22" s="210">
        <v>2125</v>
      </c>
      <c r="K22" s="210">
        <v>2018.6668655985411</v>
      </c>
    </row>
    <row r="23" spans="1:21">
      <c r="A23" s="14"/>
      <c r="B23" s="202">
        <v>14</v>
      </c>
      <c r="C23" s="226" t="s">
        <v>1008</v>
      </c>
      <c r="D23" s="210">
        <v>1947.0034497925001</v>
      </c>
      <c r="E23" s="210">
        <v>1780.9730893766639</v>
      </c>
      <c r="F23" s="210">
        <v>1810</v>
      </c>
      <c r="G23" s="210">
        <v>1727.3026207491639</v>
      </c>
      <c r="H23" s="210">
        <v>1546.0155944549999</v>
      </c>
      <c r="I23" s="210">
        <v>1350.3354165158321</v>
      </c>
      <c r="J23" s="210">
        <v>1350</v>
      </c>
      <c r="K23" s="210">
        <v>1184.974750329164</v>
      </c>
      <c r="L23" s="916"/>
      <c r="M23" s="916"/>
      <c r="N23" s="916"/>
      <c r="O23" s="916"/>
      <c r="P23" s="916"/>
      <c r="Q23" s="916"/>
      <c r="R23" s="916"/>
      <c r="S23" s="916"/>
      <c r="T23" s="916"/>
      <c r="U23" s="916"/>
    </row>
    <row r="24" spans="1:21">
      <c r="A24" s="14"/>
      <c r="B24" s="219">
        <v>15</v>
      </c>
      <c r="C24" s="70" t="s">
        <v>1009</v>
      </c>
      <c r="D24" s="210">
        <v>6471.211454147664</v>
      </c>
      <c r="E24" s="210">
        <v>6786.079918519581</v>
      </c>
      <c r="F24" s="210">
        <v>7503</v>
      </c>
      <c r="G24" s="210">
        <v>8304.5243290873314</v>
      </c>
      <c r="H24" s="210">
        <v>90.071614422680994</v>
      </c>
      <c r="I24" s="210">
        <v>92.021801961639</v>
      </c>
      <c r="J24" s="210">
        <v>111</v>
      </c>
      <c r="K24" s="210">
        <v>123.000864940611</v>
      </c>
    </row>
    <row r="25" spans="1:21">
      <c r="A25" s="14"/>
      <c r="B25" s="197">
        <v>16</v>
      </c>
      <c r="C25" s="230" t="s">
        <v>1010</v>
      </c>
      <c r="D25" s="222"/>
      <c r="E25" s="222"/>
      <c r="F25" s="222"/>
      <c r="G25" s="222"/>
      <c r="H25" s="223">
        <v>13873.0690627813</v>
      </c>
      <c r="I25" s="223">
        <v>13533.933661173409</v>
      </c>
      <c r="J25" s="223">
        <v>13686</v>
      </c>
      <c r="K25" s="223">
        <v>13615.886940022201</v>
      </c>
    </row>
    <row r="26" spans="1:21">
      <c r="A26" s="14"/>
      <c r="B26" s="917" t="s">
        <v>1011</v>
      </c>
      <c r="C26" s="918"/>
      <c r="D26" s="910"/>
      <c r="E26" s="910"/>
      <c r="F26" s="910"/>
      <c r="G26" s="910"/>
      <c r="H26" s="910"/>
      <c r="I26" s="910"/>
      <c r="J26" s="910"/>
      <c r="K26" s="911"/>
    </row>
    <row r="27" spans="1:21">
      <c r="A27" s="14"/>
      <c r="B27" s="202">
        <v>17</v>
      </c>
      <c r="C27" s="220" t="s">
        <v>1012</v>
      </c>
      <c r="D27" s="210">
        <v>64.004360988333005</v>
      </c>
      <c r="E27" s="210">
        <v>85.757045544166004</v>
      </c>
      <c r="F27" s="210">
        <v>98</v>
      </c>
      <c r="G27" s="210">
        <v>99.848480656665998</v>
      </c>
      <c r="H27" s="210">
        <v>3.5186637966749998</v>
      </c>
      <c r="I27" s="210">
        <v>3.9430796348750001</v>
      </c>
      <c r="J27" s="210">
        <v>4</v>
      </c>
      <c r="K27" s="210">
        <v>3.4861515671830001</v>
      </c>
    </row>
    <row r="28" spans="1:21">
      <c r="A28" s="14"/>
      <c r="B28" s="202">
        <v>18</v>
      </c>
      <c r="C28" s="228" t="s">
        <v>1013</v>
      </c>
      <c r="D28" s="210">
        <v>671.50635560750004</v>
      </c>
      <c r="E28" s="210">
        <v>675.10542859500003</v>
      </c>
      <c r="F28" s="210">
        <v>613</v>
      </c>
      <c r="G28" s="210">
        <v>657.88243555583199</v>
      </c>
      <c r="H28" s="210">
        <v>565.72115070666405</v>
      </c>
      <c r="I28" s="210">
        <v>576.54468865583203</v>
      </c>
      <c r="J28" s="210">
        <v>516</v>
      </c>
      <c r="K28" s="210">
        <v>561.8967650175</v>
      </c>
    </row>
    <row r="29" spans="1:21">
      <c r="A29" s="14"/>
      <c r="B29" s="202">
        <v>19</v>
      </c>
      <c r="C29" s="220" t="s">
        <v>1014</v>
      </c>
      <c r="D29" s="210">
        <v>381.85578227249601</v>
      </c>
      <c r="E29" s="210">
        <v>94.021243549996001</v>
      </c>
      <c r="F29" s="210">
        <v>67</v>
      </c>
      <c r="G29" s="210">
        <v>44.699767024997001</v>
      </c>
      <c r="H29" s="210">
        <v>371.01166577975499</v>
      </c>
      <c r="I29" s="210">
        <v>83.177127057255007</v>
      </c>
      <c r="J29" s="210">
        <v>57</v>
      </c>
      <c r="K29" s="210">
        <v>44.200004861341</v>
      </c>
    </row>
    <row r="30" spans="1:21" ht="60">
      <c r="A30" s="14"/>
      <c r="B30" s="202" t="s">
        <v>1015</v>
      </c>
      <c r="C30" s="220" t="s">
        <v>1016</v>
      </c>
      <c r="D30" s="222"/>
      <c r="E30" s="222"/>
      <c r="F30" s="602"/>
      <c r="G30" s="222"/>
      <c r="H30" s="211">
        <v>0</v>
      </c>
      <c r="I30" s="604">
        <v>0</v>
      </c>
      <c r="J30" s="601">
        <v>0</v>
      </c>
      <c r="K30" s="604">
        <v>0</v>
      </c>
    </row>
    <row r="31" spans="1:21">
      <c r="A31" s="14"/>
      <c r="B31" s="202" t="s">
        <v>1017</v>
      </c>
      <c r="C31" s="228" t="s">
        <v>1018</v>
      </c>
      <c r="D31" s="229"/>
      <c r="E31" s="229"/>
      <c r="F31" s="602"/>
      <c r="G31" s="229"/>
      <c r="H31" s="766">
        <v>0</v>
      </c>
      <c r="I31" s="604">
        <v>0</v>
      </c>
      <c r="J31" s="601">
        <v>0</v>
      </c>
      <c r="K31" s="604">
        <v>0</v>
      </c>
    </row>
    <row r="32" spans="1:21">
      <c r="A32" s="14"/>
      <c r="B32" s="33">
        <v>20</v>
      </c>
      <c r="C32" s="71" t="s">
        <v>1019</v>
      </c>
      <c r="D32" s="232">
        <v>1117.3664988683281</v>
      </c>
      <c r="E32" s="232">
        <v>854.88371768915999</v>
      </c>
      <c r="F32" s="232">
        <v>778</v>
      </c>
      <c r="G32" s="232">
        <v>802.43068323750003</v>
      </c>
      <c r="H32" s="767">
        <v>940.25148028309195</v>
      </c>
      <c r="I32" s="767">
        <v>663.66489534795596</v>
      </c>
      <c r="J32" s="767">
        <v>577</v>
      </c>
      <c r="K32" s="767">
        <v>609.58292144601603</v>
      </c>
    </row>
    <row r="33" spans="1:11" ht="15" customHeight="1">
      <c r="A33" s="14"/>
      <c r="B33" s="764" t="s">
        <v>453</v>
      </c>
      <c r="C33" s="768" t="s">
        <v>1020</v>
      </c>
      <c r="D33" s="211">
        <v>0</v>
      </c>
      <c r="E33" s="211">
        <v>0</v>
      </c>
      <c r="F33" s="601">
        <v>0</v>
      </c>
      <c r="G33" s="211">
        <v>0</v>
      </c>
      <c r="H33" s="211">
        <v>0</v>
      </c>
      <c r="I33" s="211">
        <v>0</v>
      </c>
      <c r="J33" s="601">
        <v>0</v>
      </c>
      <c r="K33" s="211">
        <v>0</v>
      </c>
    </row>
    <row r="34" spans="1:11" ht="15" customHeight="1">
      <c r="A34" s="14"/>
      <c r="B34" s="764" t="s">
        <v>455</v>
      </c>
      <c r="C34" s="768" t="s">
        <v>1021</v>
      </c>
      <c r="D34" s="211">
        <v>0</v>
      </c>
      <c r="E34" s="211">
        <v>0</v>
      </c>
      <c r="F34" s="601">
        <v>0</v>
      </c>
      <c r="G34" s="211">
        <v>0</v>
      </c>
      <c r="H34" s="211">
        <v>0</v>
      </c>
      <c r="I34" s="211">
        <v>0</v>
      </c>
      <c r="J34" s="601">
        <v>0</v>
      </c>
      <c r="K34" s="211">
        <v>0</v>
      </c>
    </row>
    <row r="35" spans="1:11" ht="15" customHeight="1">
      <c r="A35" s="14"/>
      <c r="B35" s="764" t="s">
        <v>457</v>
      </c>
      <c r="C35" s="768" t="s">
        <v>1022</v>
      </c>
      <c r="D35" s="769">
        <v>1117.3664988683331</v>
      </c>
      <c r="E35" s="770">
        <v>854.88371768916602</v>
      </c>
      <c r="F35" s="771">
        <v>778</v>
      </c>
      <c r="G35" s="770">
        <v>802.43068323750003</v>
      </c>
      <c r="H35" s="684">
        <v>940.25148028310002</v>
      </c>
      <c r="I35" s="603">
        <v>663.66489534796597</v>
      </c>
      <c r="J35" s="231">
        <v>577</v>
      </c>
      <c r="K35" s="603">
        <v>609.58292144602603</v>
      </c>
    </row>
    <row r="36" spans="1:11">
      <c r="A36" s="14"/>
      <c r="B36" s="909" t="s">
        <v>1023</v>
      </c>
      <c r="C36" s="910"/>
      <c r="D36" s="910"/>
      <c r="E36" s="910"/>
      <c r="F36" s="910"/>
      <c r="G36" s="910"/>
      <c r="H36" s="910"/>
      <c r="I36" s="910"/>
      <c r="J36" s="910"/>
      <c r="K36" s="911"/>
    </row>
    <row r="37" spans="1:11">
      <c r="A37" s="14"/>
      <c r="B37" s="53">
        <v>21</v>
      </c>
      <c r="C37" s="233" t="s">
        <v>1024</v>
      </c>
      <c r="D37" s="229"/>
      <c r="E37" s="229"/>
      <c r="F37" s="229"/>
      <c r="G37" s="229"/>
      <c r="H37" s="234">
        <v>38257.149309545872</v>
      </c>
      <c r="I37" s="234">
        <v>37140.533543294856</v>
      </c>
      <c r="J37" s="234">
        <v>36277</v>
      </c>
      <c r="K37" s="234">
        <v>35129.746268046445</v>
      </c>
    </row>
    <row r="38" spans="1:11">
      <c r="A38" s="14"/>
      <c r="B38" s="53">
        <v>22</v>
      </c>
      <c r="C38" s="71" t="s">
        <v>1025</v>
      </c>
      <c r="D38" s="229"/>
      <c r="E38" s="229"/>
      <c r="F38" s="229"/>
      <c r="G38" s="229"/>
      <c r="H38" s="232">
        <v>12932.817582498205</v>
      </c>
      <c r="I38" s="232">
        <v>12870.26876582546</v>
      </c>
      <c r="J38" s="232">
        <v>13109</v>
      </c>
      <c r="K38" s="232">
        <v>13006.30401857618</v>
      </c>
    </row>
    <row r="39" spans="1:11">
      <c r="A39" s="14"/>
      <c r="B39" s="53">
        <v>23</v>
      </c>
      <c r="C39" s="71" t="s">
        <v>1026</v>
      </c>
      <c r="D39" s="229"/>
      <c r="E39" s="229"/>
      <c r="F39" s="229"/>
      <c r="G39" s="229"/>
      <c r="H39" s="515">
        <v>296.38830000000002</v>
      </c>
      <c r="I39" s="515">
        <v>289.26710000000003</v>
      </c>
      <c r="J39" s="515">
        <v>277</v>
      </c>
      <c r="K39" s="515">
        <v>270.50970000000001</v>
      </c>
    </row>
    <row r="43" spans="1:11">
      <c r="F43" s="4"/>
    </row>
  </sheetData>
  <mergeCells count="8">
    <mergeCell ref="B36:K36"/>
    <mergeCell ref="L23:U23"/>
    <mergeCell ref="B26:K26"/>
    <mergeCell ref="D5:G5"/>
    <mergeCell ref="H5:K5"/>
    <mergeCell ref="B5:C5"/>
    <mergeCell ref="B8:K8"/>
    <mergeCell ref="B10:K10"/>
  </mergeCells>
  <hyperlinks>
    <hyperlink ref="D2" location="'Index '!A1" display="Return to index" xr:uid="{8EAD8E10-852B-4910-99BE-A1E4A5DCA2FF}"/>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C84-4C4C-4CDA-9558-5461E8FCE0C4}">
  <dimension ref="A2:N43"/>
  <sheetViews>
    <sheetView zoomScale="90" zoomScaleNormal="90" workbookViewId="0">
      <selection activeCell="K9" sqref="K9"/>
    </sheetView>
  </sheetViews>
  <sheetFormatPr defaultColWidth="8.5703125" defaultRowHeight="15"/>
  <cols>
    <col min="1" max="1" width="8.5703125" style="38"/>
    <col min="2" max="2" width="13.85546875" style="38" customWidth="1"/>
    <col min="3" max="3" width="45.85546875" style="38" customWidth="1"/>
    <col min="4" max="4" width="70.85546875" style="38" customWidth="1"/>
    <col min="5" max="5" width="17.140625" style="38" customWidth="1"/>
    <col min="6" max="8" width="8.5703125" style="38"/>
    <col min="9" max="9" width="11.5703125" style="38" customWidth="1"/>
    <col min="10" max="16384" width="8.5703125" style="38"/>
  </cols>
  <sheetData>
    <row r="2" spans="1:14" ht="21">
      <c r="B2" s="195" t="s">
        <v>1027</v>
      </c>
      <c r="E2" s="569" t="s">
        <v>253</v>
      </c>
    </row>
    <row r="3" spans="1:14">
      <c r="B3" s="235" t="s">
        <v>1028</v>
      </c>
    </row>
    <row r="4" spans="1:14" ht="15.75">
      <c r="B4" s="209"/>
    </row>
    <row r="5" spans="1:14">
      <c r="B5" s="375" t="s">
        <v>365</v>
      </c>
      <c r="C5" s="923" t="s">
        <v>971</v>
      </c>
      <c r="D5" s="924"/>
    </row>
    <row r="6" spans="1:14" ht="88.5" customHeight="1">
      <c r="A6" s="236"/>
      <c r="B6" s="140" t="s">
        <v>366</v>
      </c>
      <c r="C6" s="122" t="s">
        <v>1029</v>
      </c>
      <c r="D6" s="120" t="s">
        <v>1030</v>
      </c>
      <c r="I6" s="566"/>
    </row>
    <row r="7" spans="1:14" ht="88.5" customHeight="1">
      <c r="A7" s="236"/>
      <c r="B7" s="140" t="s">
        <v>369</v>
      </c>
      <c r="C7" s="122" t="s">
        <v>1031</v>
      </c>
      <c r="D7" s="122" t="s">
        <v>1032</v>
      </c>
    </row>
    <row r="8" spans="1:14" ht="84.75" customHeight="1">
      <c r="A8" s="236"/>
      <c r="B8" s="47" t="s">
        <v>376</v>
      </c>
      <c r="C8" s="122" t="s">
        <v>1033</v>
      </c>
      <c r="D8" s="208" t="s">
        <v>1034</v>
      </c>
    </row>
    <row r="9" spans="1:14" ht="77.25" customHeight="1">
      <c r="A9" s="236"/>
      <c r="B9" s="140" t="s">
        <v>378</v>
      </c>
      <c r="C9" s="122" t="s">
        <v>1035</v>
      </c>
      <c r="D9" s="208" t="s">
        <v>1036</v>
      </c>
    </row>
    <row r="10" spans="1:14" ht="68.25" customHeight="1">
      <c r="A10" s="236"/>
      <c r="B10" s="47" t="s">
        <v>380</v>
      </c>
      <c r="C10" s="122" t="s">
        <v>1037</v>
      </c>
      <c r="D10" s="208" t="s">
        <v>1038</v>
      </c>
    </row>
    <row r="11" spans="1:14" ht="39.75" customHeight="1">
      <c r="A11" s="236"/>
      <c r="B11" s="140" t="s">
        <v>382</v>
      </c>
      <c r="C11" s="122" t="s">
        <v>1039</v>
      </c>
      <c r="D11" s="208" t="s">
        <v>1040</v>
      </c>
      <c r="N11" s="538"/>
    </row>
    <row r="12" spans="1:14" ht="60">
      <c r="A12" s="236"/>
      <c r="B12" s="140" t="s">
        <v>384</v>
      </c>
      <c r="C12" s="122" t="s">
        <v>1041</v>
      </c>
      <c r="D12" s="493" t="s">
        <v>1042</v>
      </c>
    </row>
    <row r="43" spans="6:6">
      <c r="F43" s="527"/>
    </row>
  </sheetData>
  <mergeCells count="1">
    <mergeCell ref="C5:D5"/>
  </mergeCells>
  <hyperlinks>
    <hyperlink ref="E2" location="'Index '!A1" display="Return to index" xr:uid="{D7F6FA2E-57E5-45B5-9B34-C1066B2BDC19}"/>
  </hyperlinks>
  <pageMargins left="0.70866141732283472" right="0.70866141732283472" top="0.74803149606299213" bottom="0.74803149606299213" header="0.31496062992125984" footer="0.31496062992125984"/>
  <pageSetup paperSize="9" scale="80"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A8B1-0247-4A02-AEB6-66407EC48F5B}">
  <sheetPr>
    <pageSetUpPr fitToPage="1"/>
  </sheetPr>
  <dimension ref="B2:N53"/>
  <sheetViews>
    <sheetView showGridLines="0" zoomScale="90" zoomScaleNormal="90" zoomScalePageLayoutView="80" workbookViewId="0">
      <selection activeCell="P19" sqref="P19"/>
    </sheetView>
  </sheetViews>
  <sheetFormatPr defaultColWidth="9.140625" defaultRowHeight="15"/>
  <cols>
    <col min="1" max="2" width="9.140625" style="14"/>
    <col min="3" max="3" width="54.28515625" style="14" customWidth="1"/>
    <col min="4" max="8" width="22.42578125" style="14" customWidth="1"/>
    <col min="9" max="16384" width="9.140625" style="14"/>
  </cols>
  <sheetData>
    <row r="2" spans="2:14" ht="21">
      <c r="B2" s="195" t="s">
        <v>1043</v>
      </c>
      <c r="D2" s="569" t="s">
        <v>253</v>
      </c>
    </row>
    <row r="3" spans="2:14" ht="15.75">
      <c r="B3" s="551" t="s">
        <v>1044</v>
      </c>
    </row>
    <row r="5" spans="2:14">
      <c r="B5" s="45"/>
    </row>
    <row r="6" spans="2:14">
      <c r="B6" s="928" t="s">
        <v>421</v>
      </c>
      <c r="C6" s="928"/>
      <c r="D6" s="929" t="s">
        <v>1046</v>
      </c>
      <c r="E6" s="929"/>
      <c r="F6" s="929"/>
      <c r="G6" s="929"/>
      <c r="H6" s="878" t="s">
        <v>1047</v>
      </c>
      <c r="I6" s="690"/>
    </row>
    <row r="7" spans="2:14" ht="15" customHeight="1">
      <c r="B7" s="928"/>
      <c r="C7" s="928"/>
      <c r="D7" s="878" t="s">
        <v>1048</v>
      </c>
      <c r="E7" s="925" t="s">
        <v>1049</v>
      </c>
      <c r="F7" s="925" t="s">
        <v>1050</v>
      </c>
      <c r="G7" s="925" t="s">
        <v>1051</v>
      </c>
      <c r="H7" s="882"/>
      <c r="I7" s="690"/>
    </row>
    <row r="8" spans="2:14">
      <c r="B8" s="928"/>
      <c r="C8" s="928"/>
      <c r="D8" s="848"/>
      <c r="E8" s="925"/>
      <c r="F8" s="925"/>
      <c r="G8" s="926"/>
      <c r="H8" s="879"/>
      <c r="I8" s="690"/>
    </row>
    <row r="9" spans="2:14">
      <c r="B9" s="927" t="s">
        <v>1052</v>
      </c>
      <c r="C9" s="927"/>
      <c r="D9" s="927"/>
      <c r="E9" s="927"/>
      <c r="F9" s="927"/>
      <c r="G9" s="927"/>
      <c r="H9" s="927"/>
      <c r="I9" s="690"/>
    </row>
    <row r="10" spans="2:14">
      <c r="B10" s="352">
        <v>1</v>
      </c>
      <c r="C10" s="352" t="s">
        <v>1053</v>
      </c>
      <c r="D10" s="773">
        <v>12221.188028889999</v>
      </c>
      <c r="E10" s="688">
        <v>0</v>
      </c>
      <c r="F10" s="688">
        <v>0</v>
      </c>
      <c r="G10" s="686">
        <v>2744.3327809499997</v>
      </c>
      <c r="H10" s="708">
        <v>14965.520809789999</v>
      </c>
      <c r="I10" s="690"/>
    </row>
    <row r="11" spans="2:14">
      <c r="B11" s="180">
        <v>2</v>
      </c>
      <c r="C11" s="265" t="s">
        <v>1054</v>
      </c>
      <c r="D11" s="685">
        <v>12221.188028889999</v>
      </c>
      <c r="E11" s="687">
        <v>0</v>
      </c>
      <c r="F11" s="685">
        <v>0</v>
      </c>
      <c r="G11" s="685">
        <v>1274.8420169999999</v>
      </c>
      <c r="H11" s="685">
        <v>2744.3327809499997</v>
      </c>
      <c r="I11" s="690"/>
      <c r="J11" s="690"/>
      <c r="N11" s="542"/>
    </row>
    <row r="12" spans="2:14">
      <c r="B12" s="180">
        <v>3</v>
      </c>
      <c r="C12" s="251" t="s">
        <v>1055</v>
      </c>
      <c r="D12" s="709"/>
      <c r="E12" s="685">
        <v>0</v>
      </c>
      <c r="F12" s="685">
        <v>0</v>
      </c>
      <c r="G12" s="685">
        <v>1469.4907639</v>
      </c>
      <c r="H12" s="685">
        <v>1469.4907639</v>
      </c>
      <c r="I12" s="690"/>
      <c r="J12" s="690"/>
    </row>
    <row r="13" spans="2:14" ht="15.75" customHeight="1">
      <c r="B13" s="376">
        <v>4</v>
      </c>
      <c r="C13" s="352" t="s">
        <v>1056</v>
      </c>
      <c r="D13" s="377"/>
      <c r="E13" s="688">
        <v>82226.210604840002</v>
      </c>
      <c r="F13" s="688">
        <v>238.7835283</v>
      </c>
      <c r="G13" s="689">
        <v>307.87218554000003</v>
      </c>
      <c r="H13" s="689">
        <v>77754.446054216009</v>
      </c>
      <c r="I13" s="690"/>
      <c r="J13" s="690"/>
    </row>
    <row r="14" spans="2:14" ht="15.75" customHeight="1">
      <c r="B14" s="180">
        <v>5</v>
      </c>
      <c r="C14" s="250" t="s">
        <v>1057</v>
      </c>
      <c r="D14" s="695"/>
      <c r="E14" s="687">
        <v>64418.037001879995</v>
      </c>
      <c r="F14" s="687">
        <v>143.54597512000001</v>
      </c>
      <c r="G14" s="685">
        <v>71.194766549999997</v>
      </c>
      <c r="H14" s="685">
        <v>61404.698594699999</v>
      </c>
      <c r="I14" s="690"/>
      <c r="J14" s="690"/>
    </row>
    <row r="15" spans="2:14" ht="15.75" customHeight="1">
      <c r="B15" s="180">
        <v>6</v>
      </c>
      <c r="C15" s="250" t="s">
        <v>1058</v>
      </c>
      <c r="D15" s="695"/>
      <c r="E15" s="687">
        <v>17808.17360296</v>
      </c>
      <c r="F15" s="687">
        <v>95.237553180000006</v>
      </c>
      <c r="G15" s="685">
        <v>236.67741899000001</v>
      </c>
      <c r="H15" s="685">
        <v>16349.747459515998</v>
      </c>
      <c r="I15" s="690"/>
      <c r="J15" s="690"/>
    </row>
    <row r="16" spans="2:14">
      <c r="B16" s="376">
        <v>7</v>
      </c>
      <c r="C16" s="352" t="s">
        <v>1059</v>
      </c>
      <c r="D16" s="377"/>
      <c r="E16" s="688">
        <v>10537.057359400002</v>
      </c>
      <c r="F16" s="688">
        <v>58.204234460000002</v>
      </c>
      <c r="G16" s="688">
        <v>3418.3904611399998</v>
      </c>
      <c r="H16" s="689">
        <v>8103.4423385949995</v>
      </c>
      <c r="I16" s="690"/>
      <c r="J16" s="690"/>
    </row>
    <row r="17" spans="2:10">
      <c r="B17" s="180">
        <v>8</v>
      </c>
      <c r="C17" s="250" t="s">
        <v>1060</v>
      </c>
      <c r="D17" s="695"/>
      <c r="E17" s="704">
        <v>0</v>
      </c>
      <c r="F17" s="687">
        <v>0</v>
      </c>
      <c r="G17" s="685">
        <v>0</v>
      </c>
      <c r="H17" s="685">
        <v>0</v>
      </c>
      <c r="I17" s="690"/>
      <c r="J17" s="690"/>
    </row>
    <row r="18" spans="2:10">
      <c r="B18" s="180">
        <v>9</v>
      </c>
      <c r="C18" s="250" t="s">
        <v>1061</v>
      </c>
      <c r="D18" s="695"/>
      <c r="E18" s="687">
        <v>10537.057359400002</v>
      </c>
      <c r="F18" s="687">
        <v>58.204234460000002</v>
      </c>
      <c r="G18" s="685">
        <v>3418.3904611399998</v>
      </c>
      <c r="H18" s="685">
        <v>8103.4423385949995</v>
      </c>
      <c r="I18" s="690"/>
      <c r="J18" s="690"/>
    </row>
    <row r="19" spans="2:10">
      <c r="B19" s="376">
        <v>10</v>
      </c>
      <c r="C19" s="352" t="s">
        <v>1062</v>
      </c>
      <c r="D19" s="377"/>
      <c r="E19" s="688">
        <v>0</v>
      </c>
      <c r="F19" s="688">
        <v>0</v>
      </c>
      <c r="G19" s="689">
        <v>0</v>
      </c>
      <c r="H19" s="689">
        <v>0</v>
      </c>
      <c r="I19" s="690"/>
      <c r="J19" s="690"/>
    </row>
    <row r="20" spans="2:10">
      <c r="B20" s="376">
        <v>11</v>
      </c>
      <c r="C20" s="352" t="s">
        <v>1063</v>
      </c>
      <c r="D20" s="698"/>
      <c r="E20" s="688">
        <v>5668.4793615299996</v>
      </c>
      <c r="F20" s="688">
        <v>0</v>
      </c>
      <c r="G20" s="689">
        <v>0</v>
      </c>
      <c r="H20" s="689">
        <v>0</v>
      </c>
      <c r="I20" s="690"/>
      <c r="J20" s="690"/>
    </row>
    <row r="21" spans="2:10" ht="15.75" customHeight="1">
      <c r="B21" s="774">
        <v>12</v>
      </c>
      <c r="C21" s="250" t="s">
        <v>1064</v>
      </c>
      <c r="D21" s="704">
        <v>0</v>
      </c>
      <c r="E21" s="700"/>
      <c r="F21" s="700"/>
      <c r="G21" s="710"/>
      <c r="H21" s="711"/>
      <c r="I21" s="690"/>
      <c r="J21" s="690"/>
    </row>
    <row r="22" spans="2:10" ht="30">
      <c r="B22" s="180">
        <v>13</v>
      </c>
      <c r="C22" s="266" t="s">
        <v>1065</v>
      </c>
      <c r="D22" s="695"/>
      <c r="E22" s="687">
        <v>5668.4793615299996</v>
      </c>
      <c r="F22" s="687">
        <v>0</v>
      </c>
      <c r="G22" s="687">
        <v>0</v>
      </c>
      <c r="H22" s="685">
        <v>0</v>
      </c>
      <c r="I22" s="690"/>
      <c r="J22" s="690"/>
    </row>
    <row r="23" spans="2:10">
      <c r="B23" s="378">
        <v>14</v>
      </c>
      <c r="C23" s="352" t="s">
        <v>1066</v>
      </c>
      <c r="D23" s="377"/>
      <c r="E23" s="692"/>
      <c r="F23" s="692"/>
      <c r="G23" s="712"/>
      <c r="H23" s="713">
        <v>100823.409202601</v>
      </c>
      <c r="I23" s="690"/>
      <c r="J23" s="690"/>
    </row>
    <row r="24" spans="2:10">
      <c r="I24" s="690"/>
      <c r="J24" s="690"/>
    </row>
    <row r="25" spans="2:10">
      <c r="I25" s="690"/>
      <c r="J25" s="690"/>
    </row>
    <row r="26" spans="2:10">
      <c r="B26" s="928" t="s">
        <v>421</v>
      </c>
      <c r="C26" s="928"/>
      <c r="D26" s="929" t="s">
        <v>1046</v>
      </c>
      <c r="E26" s="929"/>
      <c r="F26" s="929"/>
      <c r="G26" s="929"/>
      <c r="H26" s="878" t="s">
        <v>1047</v>
      </c>
      <c r="I26" s="690"/>
      <c r="J26" s="690"/>
    </row>
    <row r="27" spans="2:10" ht="15" customHeight="1">
      <c r="B27" s="928"/>
      <c r="C27" s="928"/>
      <c r="D27" s="925" t="s">
        <v>1048</v>
      </c>
      <c r="E27" s="925" t="s">
        <v>1049</v>
      </c>
      <c r="F27" s="925" t="s">
        <v>1050</v>
      </c>
      <c r="G27" s="878" t="s">
        <v>1051</v>
      </c>
      <c r="H27" s="882"/>
      <c r="I27" s="690"/>
      <c r="J27" s="690"/>
    </row>
    <row r="28" spans="2:10">
      <c r="B28" s="928"/>
      <c r="C28" s="928"/>
      <c r="D28" s="925"/>
      <c r="E28" s="925"/>
      <c r="F28" s="925"/>
      <c r="G28" s="879"/>
      <c r="H28" s="879"/>
      <c r="I28" s="690"/>
      <c r="J28" s="690"/>
    </row>
    <row r="29" spans="2:10">
      <c r="B29" s="927" t="s">
        <v>1067</v>
      </c>
      <c r="C29" s="927"/>
      <c r="D29" s="927"/>
      <c r="E29" s="927"/>
      <c r="F29" s="927"/>
      <c r="G29" s="927"/>
      <c r="H29" s="927"/>
      <c r="I29" s="690"/>
      <c r="J29" s="690"/>
    </row>
    <row r="30" spans="2:10">
      <c r="B30" s="376">
        <v>15</v>
      </c>
      <c r="C30" s="352" t="s">
        <v>1068</v>
      </c>
      <c r="D30" s="691"/>
      <c r="E30" s="775"/>
      <c r="F30" s="775"/>
      <c r="G30" s="692"/>
      <c r="H30" s="689">
        <v>2194.8021767342007</v>
      </c>
      <c r="I30" s="690"/>
      <c r="J30" s="690"/>
    </row>
    <row r="31" spans="2:10" ht="30">
      <c r="B31" s="379" t="s">
        <v>1069</v>
      </c>
      <c r="C31" s="352" t="s">
        <v>1070</v>
      </c>
      <c r="D31" s="377"/>
      <c r="E31" s="693">
        <v>0</v>
      </c>
      <c r="F31" s="693">
        <v>0</v>
      </c>
      <c r="G31" s="694">
        <v>0</v>
      </c>
      <c r="H31" s="694">
        <v>0</v>
      </c>
      <c r="I31" s="690"/>
      <c r="J31" s="690"/>
    </row>
    <row r="32" spans="2:10" ht="36.6" customHeight="1">
      <c r="B32" s="376">
        <v>16</v>
      </c>
      <c r="C32" s="352" t="s">
        <v>1071</v>
      </c>
      <c r="D32" s="380"/>
      <c r="E32" s="688">
        <v>0</v>
      </c>
      <c r="F32" s="688">
        <v>0</v>
      </c>
      <c r="G32" s="689">
        <v>0</v>
      </c>
      <c r="H32" s="689">
        <v>0</v>
      </c>
      <c r="I32" s="690"/>
      <c r="J32" s="690"/>
    </row>
    <row r="33" spans="2:10">
      <c r="B33" s="376">
        <v>17</v>
      </c>
      <c r="C33" s="352" t="s">
        <v>1072</v>
      </c>
      <c r="D33" s="380"/>
      <c r="E33" s="688">
        <v>2848.7885316950001</v>
      </c>
      <c r="F33" s="688">
        <v>1487.9123608179998</v>
      </c>
      <c r="G33" s="689">
        <v>47469.082384520007</v>
      </c>
      <c r="H33" s="689">
        <v>43075.691827796509</v>
      </c>
      <c r="I33" s="690"/>
      <c r="J33" s="690"/>
    </row>
    <row r="34" spans="2:10" ht="45">
      <c r="B34" s="180">
        <v>18</v>
      </c>
      <c r="C34" s="250" t="s">
        <v>1073</v>
      </c>
      <c r="D34" s="695"/>
      <c r="E34" s="687">
        <v>0</v>
      </c>
      <c r="F34" s="687">
        <v>0</v>
      </c>
      <c r="G34" s="685">
        <v>0</v>
      </c>
      <c r="H34" s="685">
        <v>0</v>
      </c>
      <c r="I34" s="690"/>
      <c r="J34" s="690"/>
    </row>
    <row r="35" spans="2:10" ht="45">
      <c r="B35" s="774">
        <v>19</v>
      </c>
      <c r="C35" s="250" t="s">
        <v>1074</v>
      </c>
      <c r="D35" s="695"/>
      <c r="E35" s="685">
        <v>261.12130614</v>
      </c>
      <c r="F35" s="696">
        <v>110.8077131</v>
      </c>
      <c r="G35" s="685">
        <v>8836.55509007</v>
      </c>
      <c r="H35" s="685">
        <v>8918.0710772339989</v>
      </c>
      <c r="I35" s="690"/>
      <c r="J35" s="690"/>
    </row>
    <row r="36" spans="2:10" ht="45">
      <c r="B36" s="180">
        <v>20</v>
      </c>
      <c r="C36" s="266" t="s">
        <v>1075</v>
      </c>
      <c r="D36" s="695"/>
      <c r="E36" s="687">
        <v>1756.2229768350003</v>
      </c>
      <c r="F36" s="687">
        <v>963.18180043799998</v>
      </c>
      <c r="G36" s="685">
        <v>29434.229390260003</v>
      </c>
      <c r="H36" s="685">
        <v>29391.433111383005</v>
      </c>
      <c r="I36" s="690"/>
    </row>
    <row r="37" spans="2:10" ht="30">
      <c r="B37" s="267">
        <v>21</v>
      </c>
      <c r="C37" s="252" t="s">
        <v>1076</v>
      </c>
      <c r="D37" s="695"/>
      <c r="E37" s="685">
        <v>6.0622581099999993</v>
      </c>
      <c r="F37" s="696">
        <v>3.2743989000000058</v>
      </c>
      <c r="G37" s="685">
        <v>360.00431930000019</v>
      </c>
      <c r="H37" s="685">
        <v>3297.9511032435003</v>
      </c>
      <c r="I37" s="690"/>
    </row>
    <row r="38" spans="2:10">
      <c r="B38" s="180">
        <v>22</v>
      </c>
      <c r="C38" s="250" t="s">
        <v>1077</v>
      </c>
      <c r="D38" s="695"/>
      <c r="E38" s="687">
        <v>96.832774330000007</v>
      </c>
      <c r="F38" s="687">
        <v>102.00135164999999</v>
      </c>
      <c r="G38" s="685">
        <v>4583.6058441099995</v>
      </c>
      <c r="H38" s="685">
        <v>0</v>
      </c>
      <c r="I38" s="690"/>
    </row>
    <row r="39" spans="2:10" ht="30">
      <c r="B39" s="180">
        <v>23</v>
      </c>
      <c r="C39" s="253" t="s">
        <v>1076</v>
      </c>
      <c r="D39" s="695"/>
      <c r="E39" s="687">
        <v>96.33900079</v>
      </c>
      <c r="F39" s="687">
        <v>101.72566721</v>
      </c>
      <c r="G39" s="685">
        <v>4554.2271279899996</v>
      </c>
      <c r="H39" s="685">
        <v>0</v>
      </c>
      <c r="I39" s="690"/>
    </row>
    <row r="40" spans="2:10" ht="45">
      <c r="B40" s="180">
        <v>24</v>
      </c>
      <c r="C40" s="250" t="s">
        <v>1078</v>
      </c>
      <c r="D40" s="695"/>
      <c r="E40" s="685">
        <v>734.61147439000001</v>
      </c>
      <c r="F40" s="696">
        <v>311.92149562999998</v>
      </c>
      <c r="G40" s="685">
        <v>4614.6920600800004</v>
      </c>
      <c r="H40" s="685">
        <v>4766.1876391795004</v>
      </c>
      <c r="I40" s="690"/>
    </row>
    <row r="41" spans="2:10" ht="15.75" customHeight="1">
      <c r="B41" s="376">
        <v>25</v>
      </c>
      <c r="C41" s="352" t="s">
        <v>1079</v>
      </c>
      <c r="D41" s="381"/>
      <c r="E41" s="697">
        <v>0</v>
      </c>
      <c r="F41" s="693">
        <v>0</v>
      </c>
      <c r="G41" s="694">
        <v>0</v>
      </c>
      <c r="H41" s="694">
        <v>0</v>
      </c>
      <c r="I41" s="690"/>
    </row>
    <row r="42" spans="2:10">
      <c r="B42" s="376">
        <v>26</v>
      </c>
      <c r="C42" s="352" t="s">
        <v>1080</v>
      </c>
      <c r="D42" s="698"/>
      <c r="E42" s="688">
        <v>1393.9253910371999</v>
      </c>
      <c r="F42" s="688">
        <v>81.765544107099998</v>
      </c>
      <c r="G42" s="699">
        <v>22359.329661005999</v>
      </c>
      <c r="H42" s="699">
        <v>22825.400205899303</v>
      </c>
      <c r="I42" s="690"/>
    </row>
    <row r="43" spans="2:10">
      <c r="B43" s="180">
        <v>27</v>
      </c>
      <c r="C43" s="250" t="s">
        <v>1081</v>
      </c>
      <c r="D43" s="695"/>
      <c r="E43" s="700"/>
      <c r="F43" s="701"/>
      <c r="G43" s="685">
        <v>0</v>
      </c>
      <c r="H43" s="702">
        <v>0</v>
      </c>
      <c r="I43" s="690"/>
    </row>
    <row r="44" spans="2:10" ht="30">
      <c r="B44" s="774">
        <v>28</v>
      </c>
      <c r="C44" s="250" t="s">
        <v>1082</v>
      </c>
      <c r="D44" s="695"/>
      <c r="E44" s="685">
        <v>0</v>
      </c>
      <c r="F44" s="685">
        <v>0</v>
      </c>
      <c r="G44" s="685">
        <v>0</v>
      </c>
      <c r="H44" s="685">
        <v>0</v>
      </c>
      <c r="I44" s="690"/>
    </row>
    <row r="45" spans="2:10" ht="15.75" customHeight="1">
      <c r="B45" s="180">
        <v>29</v>
      </c>
      <c r="C45" s="266" t="s">
        <v>1083</v>
      </c>
      <c r="D45" s="695"/>
      <c r="E45" s="687">
        <v>125.71766907999999</v>
      </c>
      <c r="F45" s="687">
        <v>0</v>
      </c>
      <c r="G45" s="687">
        <v>0</v>
      </c>
      <c r="H45" s="703">
        <v>125.71766907999999</v>
      </c>
      <c r="I45" s="690"/>
    </row>
    <row r="46" spans="2:10" ht="29.1" customHeight="1">
      <c r="B46" s="267">
        <v>30</v>
      </c>
      <c r="C46" s="250" t="s">
        <v>1084</v>
      </c>
      <c r="D46" s="695"/>
      <c r="E46" s="687">
        <v>16.370774279999999</v>
      </c>
      <c r="F46" s="687">
        <v>0</v>
      </c>
      <c r="G46" s="687">
        <v>0</v>
      </c>
      <c r="H46" s="703">
        <v>0.818538714</v>
      </c>
      <c r="I46" s="690"/>
    </row>
    <row r="47" spans="2:10">
      <c r="B47" s="180">
        <v>31</v>
      </c>
      <c r="C47" s="250" t="s">
        <v>1085</v>
      </c>
      <c r="D47" s="695"/>
      <c r="E47" s="704">
        <v>1251.8369476772</v>
      </c>
      <c r="F47" s="704">
        <v>81.765544107099998</v>
      </c>
      <c r="G47" s="685">
        <v>22359.329661005999</v>
      </c>
      <c r="H47" s="776">
        <v>22698.863998105302</v>
      </c>
      <c r="I47" s="690"/>
    </row>
    <row r="48" spans="2:10" ht="15.75" customHeight="1">
      <c r="B48" s="376">
        <v>32</v>
      </c>
      <c r="C48" s="352" t="s">
        <v>1086</v>
      </c>
      <c r="D48" s="377"/>
      <c r="E48" s="688">
        <v>23474.15913245</v>
      </c>
      <c r="F48" s="688">
        <v>0</v>
      </c>
      <c r="G48" s="688">
        <v>0</v>
      </c>
      <c r="H48" s="689">
        <v>1173.7079566225002</v>
      </c>
      <c r="I48" s="690"/>
    </row>
    <row r="49" spans="2:9">
      <c r="B49" s="376">
        <v>33</v>
      </c>
      <c r="C49" s="352" t="s">
        <v>1087</v>
      </c>
      <c r="D49" s="377"/>
      <c r="E49" s="705"/>
      <c r="F49" s="692"/>
      <c r="G49" s="706"/>
      <c r="H49" s="707">
        <v>69269.602167052522</v>
      </c>
      <c r="I49" s="690"/>
    </row>
    <row r="50" spans="2:9">
      <c r="I50" s="690"/>
    </row>
    <row r="51" spans="2:9">
      <c r="I51" s="690"/>
    </row>
    <row r="52" spans="2:9">
      <c r="I52" s="690"/>
    </row>
    <row r="53" spans="2:9">
      <c r="B53" s="376">
        <v>34</v>
      </c>
      <c r="C53" s="352" t="s">
        <v>1088</v>
      </c>
      <c r="D53" s="377"/>
      <c r="E53" s="377"/>
      <c r="F53" s="377"/>
      <c r="G53" s="381"/>
      <c r="H53" s="734">
        <v>145.55217014160499</v>
      </c>
      <c r="I53" s="690"/>
    </row>
  </sheetData>
  <mergeCells count="16">
    <mergeCell ref="B29:H29"/>
    <mergeCell ref="B26:C28"/>
    <mergeCell ref="D26:G26"/>
    <mergeCell ref="H26:H28"/>
    <mergeCell ref="D27:D28"/>
    <mergeCell ref="E27:E28"/>
    <mergeCell ref="G27:G28"/>
    <mergeCell ref="E7:E8"/>
    <mergeCell ref="G7:G8"/>
    <mergeCell ref="B9:H9"/>
    <mergeCell ref="F7:F8"/>
    <mergeCell ref="F27:F28"/>
    <mergeCell ref="B6:C8"/>
    <mergeCell ref="D6:G6"/>
    <mergeCell ref="H6:H8"/>
    <mergeCell ref="D7:D8"/>
  </mergeCells>
  <hyperlinks>
    <hyperlink ref="D2" location="'Index '!A1" display="Return to index" xr:uid="{F8416F13-A52C-427B-B6D0-BF5D2553196D}"/>
  </hyperlinks>
  <pageMargins left="0.7" right="0.7" top="0.75" bottom="0.75" header="0.3" footer="0.3"/>
  <pageSetup paperSize="9" scale="5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E2EB1-0165-43EC-B66D-60130DC837E0}">
  <dimension ref="B2:V12"/>
  <sheetViews>
    <sheetView zoomScale="90" zoomScaleNormal="90" workbookViewId="0">
      <selection activeCell="T11" sqref="T11:T12"/>
    </sheetView>
  </sheetViews>
  <sheetFormatPr defaultColWidth="8.5703125" defaultRowHeight="15"/>
  <cols>
    <col min="1" max="1" width="4.5703125" style="38" customWidth="1"/>
    <col min="2" max="2" width="8.5703125" style="38"/>
    <col min="3" max="19" width="4.7109375" style="38" customWidth="1"/>
    <col min="20" max="20" width="75.140625" style="38" customWidth="1"/>
    <col min="21" max="21" width="8.5703125" style="38"/>
    <col min="22" max="22" width="14.85546875" style="38" bestFit="1" customWidth="1"/>
    <col min="23" max="16384" width="8.5703125" style="38"/>
  </cols>
  <sheetData>
    <row r="2" spans="2:22" ht="21">
      <c r="B2" s="195" t="s">
        <v>1089</v>
      </c>
      <c r="V2" s="569" t="s">
        <v>253</v>
      </c>
    </row>
    <row r="4" spans="2:22">
      <c r="B4" s="930"/>
      <c r="C4" s="930"/>
      <c r="D4" s="930"/>
      <c r="E4" s="930"/>
      <c r="F4" s="930"/>
      <c r="G4" s="930"/>
      <c r="H4" s="930"/>
      <c r="I4" s="930"/>
      <c r="J4" s="930"/>
      <c r="K4" s="930"/>
      <c r="L4" s="930"/>
      <c r="M4" s="930"/>
      <c r="N4" s="930"/>
      <c r="O4" s="930"/>
      <c r="P4" s="930"/>
      <c r="Q4" s="930"/>
      <c r="R4" s="930"/>
      <c r="S4" s="930"/>
    </row>
    <row r="5" spans="2:22">
      <c r="B5" s="931" t="s">
        <v>1090</v>
      </c>
      <c r="C5" s="931"/>
      <c r="D5" s="931"/>
      <c r="E5" s="931"/>
      <c r="F5" s="931"/>
      <c r="G5" s="931"/>
      <c r="H5" s="931"/>
      <c r="I5" s="931"/>
      <c r="J5" s="931"/>
      <c r="K5" s="931"/>
      <c r="L5" s="931"/>
      <c r="M5" s="931"/>
      <c r="N5" s="931"/>
      <c r="O5" s="931"/>
      <c r="P5" s="931"/>
      <c r="Q5" s="931"/>
      <c r="R5" s="931"/>
      <c r="S5" s="931"/>
      <c r="T5" s="777" t="s">
        <v>357</v>
      </c>
    </row>
    <row r="6" spans="2:22" ht="35.25" customHeight="1">
      <c r="B6" s="607" t="s">
        <v>1091</v>
      </c>
      <c r="C6" s="932" t="s">
        <v>1092</v>
      </c>
      <c r="D6" s="932"/>
      <c r="E6" s="932"/>
      <c r="F6" s="932"/>
      <c r="G6" s="932"/>
      <c r="H6" s="932"/>
      <c r="I6" s="932"/>
      <c r="J6" s="932"/>
      <c r="K6" s="932"/>
      <c r="L6" s="932"/>
      <c r="M6" s="932"/>
      <c r="N6" s="932"/>
      <c r="O6" s="932"/>
      <c r="P6" s="932"/>
      <c r="Q6" s="932"/>
      <c r="R6" s="932"/>
      <c r="S6" s="933"/>
      <c r="T6" s="807" t="s">
        <v>1982</v>
      </c>
    </row>
    <row r="7" spans="2:22" ht="27" customHeight="1">
      <c r="B7" s="934" t="s">
        <v>1093</v>
      </c>
      <c r="C7" s="932" t="s">
        <v>1094</v>
      </c>
      <c r="D7" s="932"/>
      <c r="E7" s="932"/>
      <c r="F7" s="932"/>
      <c r="G7" s="932"/>
      <c r="H7" s="932"/>
      <c r="I7" s="932"/>
      <c r="J7" s="932"/>
      <c r="K7" s="932"/>
      <c r="L7" s="932"/>
      <c r="M7" s="932"/>
      <c r="N7" s="932"/>
      <c r="O7" s="932"/>
      <c r="P7" s="932"/>
      <c r="Q7" s="932"/>
      <c r="R7" s="932"/>
      <c r="S7" s="933"/>
      <c r="T7" s="935" t="s">
        <v>1983</v>
      </c>
    </row>
    <row r="8" spans="2:22" ht="33.75" customHeight="1">
      <c r="B8" s="934"/>
      <c r="C8" s="932"/>
      <c r="D8" s="932"/>
      <c r="E8" s="932"/>
      <c r="F8" s="932"/>
      <c r="G8" s="932"/>
      <c r="H8" s="932"/>
      <c r="I8" s="932"/>
      <c r="J8" s="932"/>
      <c r="K8" s="932"/>
      <c r="L8" s="932"/>
      <c r="M8" s="932"/>
      <c r="N8" s="932"/>
      <c r="O8" s="932"/>
      <c r="P8" s="932"/>
      <c r="Q8" s="932"/>
      <c r="R8" s="932"/>
      <c r="S8" s="933"/>
      <c r="T8" s="936"/>
    </row>
    <row r="9" spans="2:22" ht="23.25" customHeight="1">
      <c r="B9" s="934" t="s">
        <v>1095</v>
      </c>
      <c r="C9" s="932" t="s">
        <v>1096</v>
      </c>
      <c r="D9" s="932"/>
      <c r="E9" s="932"/>
      <c r="F9" s="932"/>
      <c r="G9" s="932"/>
      <c r="H9" s="932"/>
      <c r="I9" s="932"/>
      <c r="J9" s="932"/>
      <c r="K9" s="932"/>
      <c r="L9" s="932"/>
      <c r="M9" s="932"/>
      <c r="N9" s="932"/>
      <c r="O9" s="932"/>
      <c r="P9" s="932"/>
      <c r="Q9" s="932"/>
      <c r="R9" s="932"/>
      <c r="S9" s="933"/>
      <c r="T9" s="937" t="s">
        <v>1984</v>
      </c>
    </row>
    <row r="10" spans="2:22" ht="25.5" customHeight="1">
      <c r="B10" s="934"/>
      <c r="C10" s="932"/>
      <c r="D10" s="932"/>
      <c r="E10" s="932"/>
      <c r="F10" s="932"/>
      <c r="G10" s="932"/>
      <c r="H10" s="932"/>
      <c r="I10" s="932"/>
      <c r="J10" s="932"/>
      <c r="K10" s="932"/>
      <c r="L10" s="932"/>
      <c r="M10" s="932"/>
      <c r="N10" s="932"/>
      <c r="O10" s="932"/>
      <c r="P10" s="932"/>
      <c r="Q10" s="932"/>
      <c r="R10" s="932"/>
      <c r="S10" s="933"/>
      <c r="T10" s="938"/>
    </row>
    <row r="11" spans="2:22" ht="25.5" customHeight="1">
      <c r="B11" s="934" t="s">
        <v>1097</v>
      </c>
      <c r="C11" s="932" t="s">
        <v>1098</v>
      </c>
      <c r="D11" s="932"/>
      <c r="E11" s="932"/>
      <c r="F11" s="932"/>
      <c r="G11" s="932"/>
      <c r="H11" s="932"/>
      <c r="I11" s="932"/>
      <c r="J11" s="932"/>
      <c r="K11" s="932"/>
      <c r="L11" s="932"/>
      <c r="M11" s="932"/>
      <c r="N11" s="932"/>
      <c r="O11" s="932"/>
      <c r="P11" s="932"/>
      <c r="Q11" s="932"/>
      <c r="R11" s="932"/>
      <c r="S11" s="933"/>
      <c r="T11" s="937" t="s">
        <v>1984</v>
      </c>
    </row>
    <row r="12" spans="2:22" ht="28.5" customHeight="1">
      <c r="B12" s="934"/>
      <c r="C12" s="932"/>
      <c r="D12" s="932"/>
      <c r="E12" s="932"/>
      <c r="F12" s="932"/>
      <c r="G12" s="932"/>
      <c r="H12" s="932"/>
      <c r="I12" s="932"/>
      <c r="J12" s="932"/>
      <c r="K12" s="932"/>
      <c r="L12" s="932"/>
      <c r="M12" s="932"/>
      <c r="N12" s="932"/>
      <c r="O12" s="932"/>
      <c r="P12" s="932"/>
      <c r="Q12" s="932"/>
      <c r="R12" s="932"/>
      <c r="S12" s="933"/>
      <c r="T12" s="938"/>
    </row>
  </sheetData>
  <mergeCells count="12">
    <mergeCell ref="T7:T8"/>
    <mergeCell ref="T9:T10"/>
    <mergeCell ref="T11:T12"/>
    <mergeCell ref="B11:B12"/>
    <mergeCell ref="C11:S12"/>
    <mergeCell ref="B9:B10"/>
    <mergeCell ref="C9:S10"/>
    <mergeCell ref="B4:S4"/>
    <mergeCell ref="B5:S5"/>
    <mergeCell ref="C6:S6"/>
    <mergeCell ref="B7:B8"/>
    <mergeCell ref="C7:S8"/>
  </mergeCells>
  <hyperlinks>
    <hyperlink ref="V2" location="'Index '!A1" display="Return to index" xr:uid="{C7E73248-1078-40FF-AD33-94BFAFE3224C}"/>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F60C0-9E70-4E96-A0F6-5B10AF4C3881}">
  <dimension ref="B2:V13"/>
  <sheetViews>
    <sheetView zoomScale="90" zoomScaleNormal="90" workbookViewId="0">
      <selection activeCell="W13" sqref="W13:X13"/>
    </sheetView>
  </sheetViews>
  <sheetFormatPr defaultColWidth="8.5703125" defaultRowHeight="15"/>
  <cols>
    <col min="1" max="1" width="6" style="38" customWidth="1"/>
    <col min="2" max="2" width="8.5703125" style="38"/>
    <col min="3" max="19" width="4.7109375" style="38" customWidth="1"/>
    <col min="20" max="20" width="66.85546875" style="41" customWidth="1"/>
    <col min="21" max="21" width="8.5703125" style="38"/>
    <col min="22" max="22" width="14.85546875" style="38" bestFit="1" customWidth="1"/>
    <col min="23" max="16384" width="8.5703125" style="38"/>
  </cols>
  <sheetData>
    <row r="2" spans="2:22" ht="21">
      <c r="B2" s="195" t="s">
        <v>1099</v>
      </c>
      <c r="V2" s="569" t="s">
        <v>253</v>
      </c>
    </row>
    <row r="3" spans="2:22" ht="21">
      <c r="B3" s="195"/>
    </row>
    <row r="5" spans="2:22">
      <c r="B5" s="939" t="s">
        <v>1090</v>
      </c>
      <c r="C5" s="939"/>
      <c r="D5" s="939"/>
      <c r="E5" s="939"/>
      <c r="F5" s="939"/>
      <c r="G5" s="939"/>
      <c r="H5" s="939"/>
      <c r="I5" s="939"/>
      <c r="J5" s="939"/>
      <c r="K5" s="939"/>
      <c r="L5" s="939"/>
      <c r="M5" s="939"/>
      <c r="N5" s="939"/>
      <c r="O5" s="939"/>
      <c r="P5" s="939"/>
      <c r="Q5" s="939"/>
      <c r="R5" s="939"/>
      <c r="S5" s="939"/>
      <c r="T5" s="488" t="s">
        <v>357</v>
      </c>
    </row>
    <row r="6" spans="2:22" ht="59.25" customHeight="1">
      <c r="B6" s="607" t="s">
        <v>1091</v>
      </c>
      <c r="C6" s="932" t="s">
        <v>1100</v>
      </c>
      <c r="D6" s="932"/>
      <c r="E6" s="932"/>
      <c r="F6" s="932"/>
      <c r="G6" s="932"/>
      <c r="H6" s="932"/>
      <c r="I6" s="932"/>
      <c r="J6" s="932"/>
      <c r="K6" s="932"/>
      <c r="L6" s="932"/>
      <c r="M6" s="932"/>
      <c r="N6" s="932"/>
      <c r="O6" s="932"/>
      <c r="P6" s="932"/>
      <c r="Q6" s="932"/>
      <c r="R6" s="932"/>
      <c r="S6" s="932"/>
      <c r="T6" s="791" t="s">
        <v>1985</v>
      </c>
    </row>
    <row r="7" spans="2:22" ht="25.5" customHeight="1">
      <c r="B7" s="934" t="s">
        <v>1093</v>
      </c>
      <c r="C7" s="932" t="s">
        <v>1101</v>
      </c>
      <c r="D7" s="932"/>
      <c r="E7" s="932"/>
      <c r="F7" s="932"/>
      <c r="G7" s="932"/>
      <c r="H7" s="932"/>
      <c r="I7" s="932"/>
      <c r="J7" s="932"/>
      <c r="K7" s="932"/>
      <c r="L7" s="932"/>
      <c r="M7" s="932"/>
      <c r="N7" s="932"/>
      <c r="O7" s="932"/>
      <c r="P7" s="932"/>
      <c r="Q7" s="932"/>
      <c r="R7" s="932"/>
      <c r="S7" s="932"/>
      <c r="T7" s="940" t="s">
        <v>601</v>
      </c>
    </row>
    <row r="8" spans="2:22">
      <c r="B8" s="934"/>
      <c r="C8" s="932"/>
      <c r="D8" s="932"/>
      <c r="E8" s="932"/>
      <c r="F8" s="932"/>
      <c r="G8" s="932"/>
      <c r="H8" s="932"/>
      <c r="I8" s="932"/>
      <c r="J8" s="932"/>
      <c r="K8" s="932"/>
      <c r="L8" s="932"/>
      <c r="M8" s="932"/>
      <c r="N8" s="932"/>
      <c r="O8" s="932"/>
      <c r="P8" s="932"/>
      <c r="Q8" s="932"/>
      <c r="R8" s="932"/>
      <c r="S8" s="932"/>
      <c r="T8" s="938"/>
    </row>
    <row r="9" spans="2:22" ht="14.45" customHeight="1">
      <c r="B9" s="934" t="s">
        <v>1095</v>
      </c>
      <c r="C9" s="932" t="s">
        <v>1102</v>
      </c>
      <c r="D9" s="932"/>
      <c r="E9" s="932"/>
      <c r="F9" s="932"/>
      <c r="G9" s="932"/>
      <c r="H9" s="932"/>
      <c r="I9" s="932"/>
      <c r="J9" s="932"/>
      <c r="K9" s="932"/>
      <c r="L9" s="932"/>
      <c r="M9" s="932"/>
      <c r="N9" s="932"/>
      <c r="O9" s="932"/>
      <c r="P9" s="932"/>
      <c r="Q9" s="932"/>
      <c r="R9" s="932"/>
      <c r="S9" s="932"/>
      <c r="T9" s="941" t="s">
        <v>2004</v>
      </c>
    </row>
    <row r="10" spans="2:22">
      <c r="B10" s="934"/>
      <c r="C10" s="932"/>
      <c r="D10" s="932"/>
      <c r="E10" s="932"/>
      <c r="F10" s="932"/>
      <c r="G10" s="932"/>
      <c r="H10" s="932"/>
      <c r="I10" s="932"/>
      <c r="J10" s="932"/>
      <c r="K10" s="932"/>
      <c r="L10" s="932"/>
      <c r="M10" s="932"/>
      <c r="N10" s="932"/>
      <c r="O10" s="932"/>
      <c r="P10" s="932"/>
      <c r="Q10" s="932"/>
      <c r="R10" s="932"/>
      <c r="S10" s="932"/>
      <c r="T10" s="942"/>
    </row>
    <row r="11" spans="2:22" ht="31.5" customHeight="1">
      <c r="B11" s="934" t="s">
        <v>1097</v>
      </c>
      <c r="C11" s="932" t="s">
        <v>1103</v>
      </c>
      <c r="D11" s="932"/>
      <c r="E11" s="932"/>
      <c r="F11" s="932"/>
      <c r="G11" s="932"/>
      <c r="H11" s="932"/>
      <c r="I11" s="932"/>
      <c r="J11" s="932"/>
      <c r="K11" s="932"/>
      <c r="L11" s="932"/>
      <c r="M11" s="932"/>
      <c r="N11" s="932"/>
      <c r="O11" s="932"/>
      <c r="P11" s="932"/>
      <c r="Q11" s="932"/>
      <c r="R11" s="932"/>
      <c r="S11" s="932"/>
      <c r="T11" s="940" t="s">
        <v>601</v>
      </c>
    </row>
    <row r="12" spans="2:22" ht="37.5" customHeight="1">
      <c r="B12" s="934"/>
      <c r="C12" s="932"/>
      <c r="D12" s="932"/>
      <c r="E12" s="932"/>
      <c r="F12" s="932"/>
      <c r="G12" s="932"/>
      <c r="H12" s="932"/>
      <c r="I12" s="932"/>
      <c r="J12" s="932"/>
      <c r="K12" s="932"/>
      <c r="L12" s="932"/>
      <c r="M12" s="932"/>
      <c r="N12" s="932"/>
      <c r="O12" s="932"/>
      <c r="P12" s="932"/>
      <c r="Q12" s="932"/>
      <c r="R12" s="932"/>
      <c r="S12" s="932"/>
      <c r="T12" s="938"/>
    </row>
    <row r="13" spans="2:22" ht="37.5" customHeight="1"/>
  </sheetData>
  <mergeCells count="11">
    <mergeCell ref="T7:T8"/>
    <mergeCell ref="T9:T10"/>
    <mergeCell ref="T11:T12"/>
    <mergeCell ref="B11:B12"/>
    <mergeCell ref="C11:S12"/>
    <mergeCell ref="B5:S5"/>
    <mergeCell ref="C6:S6"/>
    <mergeCell ref="B7:B8"/>
    <mergeCell ref="C7:S8"/>
    <mergeCell ref="B9:B10"/>
    <mergeCell ref="C9:S10"/>
  </mergeCells>
  <hyperlinks>
    <hyperlink ref="V2" location="'Index '!A1" display="Return to index" xr:uid="{1BC22473-B2B9-4045-BCD1-B81C16AA3664}"/>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14E9-8EE8-406D-9992-D34C8B561AC9}">
  <sheetPr>
    <pageSetUpPr fitToPage="1"/>
  </sheetPr>
  <dimension ref="B2:R45"/>
  <sheetViews>
    <sheetView showGridLines="0" zoomScale="90" zoomScaleNormal="90" workbookViewId="0">
      <selection activeCell="I27" sqref="I27"/>
    </sheetView>
  </sheetViews>
  <sheetFormatPr defaultColWidth="9.140625" defaultRowHeight="15"/>
  <cols>
    <col min="1" max="1" width="9.140625" style="55"/>
    <col min="2" max="2" width="11" style="55" customWidth="1"/>
    <col min="3" max="3" width="34" style="55" customWidth="1"/>
    <col min="4" max="4" width="10.85546875" style="55" bestFit="1" customWidth="1"/>
    <col min="5" max="5" width="17.5703125" style="55" customWidth="1"/>
    <col min="6" max="6" width="16.5703125" style="55" customWidth="1"/>
    <col min="7" max="7" width="9.85546875" style="55" bestFit="1" customWidth="1"/>
    <col min="8" max="8" width="16.5703125" style="55" customWidth="1"/>
    <col min="9" max="9" width="16.140625" style="55" customWidth="1"/>
    <col min="10" max="10" width="9.42578125" style="55" bestFit="1" customWidth="1"/>
    <col min="11" max="11" width="17.85546875" style="55" customWidth="1"/>
    <col min="12" max="12" width="20.42578125" style="55" customWidth="1"/>
    <col min="13" max="13" width="9.42578125" style="55" bestFit="1" customWidth="1"/>
    <col min="14" max="14" width="15.42578125" style="55" customWidth="1"/>
    <col min="15" max="15" width="18.85546875" style="55" customWidth="1"/>
    <col min="16" max="16" width="16.85546875" style="55" customWidth="1"/>
    <col min="17" max="18" width="21.42578125" style="55" customWidth="1"/>
    <col min="19" max="16384" width="9.140625" style="55"/>
  </cols>
  <sheetData>
    <row r="2" spans="2:18" ht="21">
      <c r="B2" s="195" t="s">
        <v>1104</v>
      </c>
      <c r="C2" s="195"/>
      <c r="D2" s="195"/>
      <c r="E2" s="195"/>
      <c r="F2" s="195"/>
      <c r="G2" s="195"/>
      <c r="H2" s="569" t="s">
        <v>253</v>
      </c>
      <c r="I2" s="195"/>
      <c r="J2" s="195"/>
      <c r="K2" s="195"/>
      <c r="L2" s="195"/>
      <c r="M2" s="195"/>
      <c r="N2" s="195"/>
      <c r="O2" s="195"/>
      <c r="P2" s="58"/>
      <c r="Q2" s="58"/>
      <c r="R2" s="58"/>
    </row>
    <row r="3" spans="2:18" ht="15.75">
      <c r="B3" s="58"/>
      <c r="C3" s="58"/>
      <c r="D3" s="58"/>
      <c r="E3" s="58"/>
      <c r="F3" s="58"/>
      <c r="G3" s="58"/>
      <c r="H3" s="58"/>
      <c r="I3" s="58"/>
      <c r="J3" s="58"/>
      <c r="K3" s="58"/>
      <c r="L3" s="58"/>
      <c r="M3" s="58"/>
      <c r="N3" s="58"/>
      <c r="O3" s="58"/>
      <c r="P3" s="58"/>
      <c r="Q3" s="58"/>
      <c r="R3" s="58"/>
    </row>
    <row r="4" spans="2:18" ht="15.75">
      <c r="B4" s="186"/>
      <c r="C4" s="58"/>
      <c r="D4" s="58"/>
      <c r="E4" s="58"/>
      <c r="F4" s="58"/>
      <c r="G4" s="58"/>
      <c r="H4" s="58"/>
      <c r="I4" s="58"/>
      <c r="J4" s="58"/>
      <c r="K4" s="58"/>
      <c r="L4" s="58"/>
      <c r="M4" s="58"/>
      <c r="N4" s="58"/>
      <c r="O4" s="58"/>
      <c r="P4" s="58"/>
      <c r="Q4" s="58"/>
      <c r="R4" s="58"/>
    </row>
    <row r="5" spans="2:18">
      <c r="B5" s="961" t="s">
        <v>421</v>
      </c>
      <c r="C5" s="962"/>
      <c r="D5" s="967" t="s">
        <v>1105</v>
      </c>
      <c r="E5" s="967"/>
      <c r="F5" s="967"/>
      <c r="G5" s="967"/>
      <c r="H5" s="967"/>
      <c r="I5" s="958"/>
      <c r="J5" s="957" t="s">
        <v>1106</v>
      </c>
      <c r="K5" s="967"/>
      <c r="L5" s="967"/>
      <c r="M5" s="967"/>
      <c r="N5" s="967"/>
      <c r="O5" s="958"/>
      <c r="P5" s="954" t="s">
        <v>1107</v>
      </c>
      <c r="Q5" s="957" t="s">
        <v>1108</v>
      </c>
      <c r="R5" s="958"/>
    </row>
    <row r="6" spans="2:18" ht="54" customHeight="1">
      <c r="B6" s="963"/>
      <c r="C6" s="964"/>
      <c r="D6" s="954" t="s">
        <v>1109</v>
      </c>
      <c r="E6" s="967"/>
      <c r="F6" s="958"/>
      <c r="G6" s="955" t="s">
        <v>1110</v>
      </c>
      <c r="H6" s="955"/>
      <c r="I6" s="955"/>
      <c r="J6" s="968" t="s">
        <v>1111</v>
      </c>
      <c r="K6" s="967"/>
      <c r="L6" s="958"/>
      <c r="M6" s="968" t="s">
        <v>1112</v>
      </c>
      <c r="N6" s="967"/>
      <c r="O6" s="958"/>
      <c r="P6" s="955"/>
      <c r="Q6" s="959" t="s">
        <v>1113</v>
      </c>
      <c r="R6" s="952" t="s">
        <v>1114</v>
      </c>
    </row>
    <row r="7" spans="2:18" ht="30">
      <c r="B7" s="965"/>
      <c r="C7" s="966"/>
      <c r="D7" s="382"/>
      <c r="E7" s="383" t="s">
        <v>1115</v>
      </c>
      <c r="F7" s="384" t="s">
        <v>1116</v>
      </c>
      <c r="G7" s="384"/>
      <c r="H7" s="383" t="s">
        <v>1116</v>
      </c>
      <c r="I7" s="383" t="s">
        <v>1117</v>
      </c>
      <c r="J7" s="384"/>
      <c r="K7" s="383" t="s">
        <v>1115</v>
      </c>
      <c r="L7" s="383" t="s">
        <v>1116</v>
      </c>
      <c r="M7" s="382"/>
      <c r="N7" s="383" t="s">
        <v>1116</v>
      </c>
      <c r="O7" s="383" t="s">
        <v>1117</v>
      </c>
      <c r="P7" s="956"/>
      <c r="Q7" s="960"/>
      <c r="R7" s="953"/>
    </row>
    <row r="8" spans="2:18" ht="28.5" customHeight="1">
      <c r="B8" s="778" t="s">
        <v>1118</v>
      </c>
      <c r="C8" s="779" t="s">
        <v>1119</v>
      </c>
      <c r="D8" s="717">
        <v>11596.707284</v>
      </c>
      <c r="E8" s="718">
        <v>11596.707284</v>
      </c>
      <c r="F8" s="353">
        <v>0</v>
      </c>
      <c r="G8" s="353">
        <v>0</v>
      </c>
      <c r="H8" s="735">
        <v>0</v>
      </c>
      <c r="I8" s="735">
        <v>0</v>
      </c>
      <c r="J8" s="353">
        <v>0</v>
      </c>
      <c r="K8" s="353">
        <v>0</v>
      </c>
      <c r="L8" s="353">
        <v>0</v>
      </c>
      <c r="M8" s="353">
        <v>0</v>
      </c>
      <c r="N8" s="353">
        <v>0</v>
      </c>
      <c r="O8" s="353">
        <v>0</v>
      </c>
      <c r="P8" s="735">
        <v>0</v>
      </c>
      <c r="Q8" s="735">
        <v>0</v>
      </c>
      <c r="R8" s="735">
        <v>0</v>
      </c>
    </row>
    <row r="9" spans="2:18">
      <c r="B9" s="386" t="s">
        <v>1120</v>
      </c>
      <c r="C9" s="387" t="s">
        <v>1121</v>
      </c>
      <c r="D9" s="353">
        <f t="shared" ref="D9:R9" si="0">SUM(D10:D16)</f>
        <v>46705.25716015065</v>
      </c>
      <c r="E9" s="353">
        <f t="shared" si="0"/>
        <v>42084.034040249739</v>
      </c>
      <c r="F9" s="353">
        <f t="shared" si="0"/>
        <v>4524.7015948739872</v>
      </c>
      <c r="G9" s="353">
        <f t="shared" si="0"/>
        <v>2698.2567398090018</v>
      </c>
      <c r="H9" s="353">
        <f t="shared" si="0"/>
        <v>47.829787749000005</v>
      </c>
      <c r="I9" s="353">
        <f t="shared" si="0"/>
        <v>2509.4476878760011</v>
      </c>
      <c r="J9" s="353">
        <f t="shared" si="0"/>
        <v>439.43121424604374</v>
      </c>
      <c r="K9" s="353">
        <f t="shared" si="0"/>
        <v>298.3149601898848</v>
      </c>
      <c r="L9" s="353">
        <f t="shared" si="0"/>
        <v>141.11625405615979</v>
      </c>
      <c r="M9" s="353">
        <f t="shared" si="0"/>
        <v>1046.6855947136751</v>
      </c>
      <c r="N9" s="353">
        <f t="shared" si="0"/>
        <v>4.2948454452937108</v>
      </c>
      <c r="O9" s="353">
        <f t="shared" si="0"/>
        <v>1041.9919355826214</v>
      </c>
      <c r="P9" s="735">
        <f t="shared" si="0"/>
        <v>0</v>
      </c>
      <c r="Q9" s="353">
        <f t="shared" si="0"/>
        <v>38310.01608326623</v>
      </c>
      <c r="R9" s="353">
        <f t="shared" si="0"/>
        <v>1961.2084919484787</v>
      </c>
    </row>
    <row r="10" spans="2:18">
      <c r="B10" s="237" t="s">
        <v>1122</v>
      </c>
      <c r="C10" s="240" t="s">
        <v>1123</v>
      </c>
      <c r="D10" s="211">
        <v>0</v>
      </c>
      <c r="E10" s="211">
        <v>0</v>
      </c>
      <c r="F10" s="211">
        <v>0</v>
      </c>
      <c r="G10" s="211">
        <v>0</v>
      </c>
      <c r="H10" s="211">
        <v>0</v>
      </c>
      <c r="I10" s="211">
        <v>0</v>
      </c>
      <c r="J10" s="211">
        <v>0</v>
      </c>
      <c r="K10" s="211">
        <v>0</v>
      </c>
      <c r="L10" s="211">
        <v>0</v>
      </c>
      <c r="M10" s="211">
        <v>0</v>
      </c>
      <c r="N10" s="211">
        <v>0</v>
      </c>
      <c r="O10" s="211">
        <v>0</v>
      </c>
      <c r="P10" s="211">
        <v>0</v>
      </c>
      <c r="Q10" s="211">
        <v>0</v>
      </c>
      <c r="R10" s="211">
        <v>0</v>
      </c>
    </row>
    <row r="11" spans="2:18">
      <c r="B11" s="237" t="s">
        <v>1124</v>
      </c>
      <c r="C11" s="240" t="s">
        <v>1125</v>
      </c>
      <c r="D11" s="211">
        <v>58.464482799999999</v>
      </c>
      <c r="E11" s="211">
        <v>58.464482799999999</v>
      </c>
      <c r="F11" s="211">
        <v>0</v>
      </c>
      <c r="G11" s="211">
        <v>0.12476986</v>
      </c>
      <c r="H11" s="211">
        <v>0</v>
      </c>
      <c r="I11" s="211">
        <v>0</v>
      </c>
      <c r="J11" s="211">
        <v>0.15925441000000001</v>
      </c>
      <c r="K11" s="211">
        <v>0.15925441000000001</v>
      </c>
      <c r="L11" s="211">
        <v>0</v>
      </c>
      <c r="M11" s="211">
        <v>6.8893900000000004E-3</v>
      </c>
      <c r="N11" s="211">
        <v>0</v>
      </c>
      <c r="O11" s="211">
        <v>0</v>
      </c>
      <c r="P11" s="211">
        <v>0</v>
      </c>
      <c r="Q11" s="211">
        <v>0</v>
      </c>
      <c r="R11" s="211">
        <v>0</v>
      </c>
    </row>
    <row r="12" spans="2:18">
      <c r="B12" s="237" t="s">
        <v>1126</v>
      </c>
      <c r="C12" s="240" t="s">
        <v>1127</v>
      </c>
      <c r="D12" s="211">
        <v>325.79246596999997</v>
      </c>
      <c r="E12" s="211">
        <v>228.39671415999999</v>
      </c>
      <c r="F12" s="211">
        <v>5.2692179999999998E-2</v>
      </c>
      <c r="G12" s="211">
        <v>8</v>
      </c>
      <c r="H12" s="211">
        <v>0</v>
      </c>
      <c r="I12" s="211">
        <v>8</v>
      </c>
      <c r="J12" s="211">
        <v>0.76881659426000004</v>
      </c>
      <c r="K12" s="211">
        <v>0.76878235426000008</v>
      </c>
      <c r="L12" s="211">
        <v>3.4240000000000004E-5</v>
      </c>
      <c r="M12" s="211">
        <v>8</v>
      </c>
      <c r="N12" s="211">
        <v>0</v>
      </c>
      <c r="O12" s="211">
        <v>8</v>
      </c>
      <c r="P12" s="211">
        <v>0</v>
      </c>
      <c r="Q12" s="211">
        <v>1.9920000000000002E-5</v>
      </c>
      <c r="R12" s="211">
        <v>0</v>
      </c>
    </row>
    <row r="13" spans="2:18">
      <c r="B13" s="239" t="s">
        <v>1128</v>
      </c>
      <c r="C13" s="240" t="s">
        <v>1129</v>
      </c>
      <c r="D13" s="211">
        <v>1916.3872033240009</v>
      </c>
      <c r="E13" s="211">
        <v>1726.0146091260008</v>
      </c>
      <c r="F13" s="211">
        <v>190.372594198</v>
      </c>
      <c r="G13" s="211">
        <v>98.42476877</v>
      </c>
      <c r="H13" s="211">
        <v>2.0890489000000003</v>
      </c>
      <c r="I13" s="211">
        <v>94.251017640000001</v>
      </c>
      <c r="J13" s="211">
        <v>30.679877543887901</v>
      </c>
      <c r="K13" s="211">
        <v>16.266206148258799</v>
      </c>
      <c r="L13" s="211">
        <v>14.4136713956291</v>
      </c>
      <c r="M13" s="211">
        <v>81.299584229805703</v>
      </c>
      <c r="N13" s="211">
        <v>0.35141321222592903</v>
      </c>
      <c r="O13" s="211">
        <v>80.92919615757981</v>
      </c>
      <c r="P13" s="211">
        <v>0</v>
      </c>
      <c r="Q13" s="211">
        <v>744.4338120765309</v>
      </c>
      <c r="R13" s="211">
        <v>16.352140127498661</v>
      </c>
    </row>
    <row r="14" spans="2:18">
      <c r="B14" s="239" t="s">
        <v>1130</v>
      </c>
      <c r="C14" s="241" t="s">
        <v>1131</v>
      </c>
      <c r="D14" s="211">
        <v>18012.018371667</v>
      </c>
      <c r="E14" s="211">
        <v>15722.992939023999</v>
      </c>
      <c r="F14" s="211">
        <v>2289.846967245996</v>
      </c>
      <c r="G14" s="211">
        <v>1577.9301253159999</v>
      </c>
      <c r="H14" s="211">
        <v>17.981524140000001</v>
      </c>
      <c r="I14" s="211">
        <v>1457.5826221559998</v>
      </c>
      <c r="J14" s="211">
        <v>227.36461831453809</v>
      </c>
      <c r="K14" s="211">
        <v>146.09329131623011</v>
      </c>
      <c r="L14" s="211">
        <v>81.271326998307003</v>
      </c>
      <c r="M14" s="211">
        <v>671.54263222796101</v>
      </c>
      <c r="N14" s="211">
        <v>0.90007804541759195</v>
      </c>
      <c r="O14" s="211">
        <v>670.58292923258307</v>
      </c>
      <c r="P14" s="211">
        <v>0</v>
      </c>
      <c r="Q14" s="211">
        <v>14935.732830449631</v>
      </c>
      <c r="R14" s="211">
        <v>1265.6460247824002</v>
      </c>
    </row>
    <row r="15" spans="2:18">
      <c r="B15" s="239" t="s">
        <v>1132</v>
      </c>
      <c r="C15" s="242" t="s">
        <v>1133</v>
      </c>
      <c r="D15" s="264"/>
      <c r="E15" s="264"/>
      <c r="F15" s="264"/>
      <c r="G15" s="264"/>
      <c r="H15" s="264"/>
      <c r="I15" s="264"/>
      <c r="J15" s="264"/>
      <c r="K15" s="264"/>
      <c r="L15" s="264"/>
      <c r="M15" s="264"/>
      <c r="N15" s="264"/>
      <c r="O15" s="264"/>
      <c r="P15" s="264"/>
      <c r="Q15" s="264"/>
      <c r="R15" s="264"/>
    </row>
    <row r="16" spans="2:18">
      <c r="B16" s="239" t="s">
        <v>1134</v>
      </c>
      <c r="C16" s="241" t="s">
        <v>1135</v>
      </c>
      <c r="D16" s="260">
        <v>26392.594636389647</v>
      </c>
      <c r="E16" s="260">
        <v>24348.165295139741</v>
      </c>
      <c r="F16" s="261">
        <v>2044.429341249991</v>
      </c>
      <c r="G16" s="260">
        <v>1013.7770758630021</v>
      </c>
      <c r="H16" s="261">
        <v>27.759214708999998</v>
      </c>
      <c r="I16" s="260">
        <v>949.614048080001</v>
      </c>
      <c r="J16" s="260">
        <v>180.45864738335771</v>
      </c>
      <c r="K16" s="261">
        <v>135.02742596113589</v>
      </c>
      <c r="L16" s="260">
        <v>45.4312214222237</v>
      </c>
      <c r="M16" s="260">
        <v>285.83648886590839</v>
      </c>
      <c r="N16" s="260">
        <v>3.0433541876501899</v>
      </c>
      <c r="O16" s="260">
        <v>282.47981019245861</v>
      </c>
      <c r="P16" s="211">
        <v>0</v>
      </c>
      <c r="Q16" s="262">
        <v>22629.849420820068</v>
      </c>
      <c r="R16" s="263">
        <v>679.21032703857998</v>
      </c>
    </row>
    <row r="17" spans="2:18">
      <c r="B17" s="386" t="s">
        <v>1136</v>
      </c>
      <c r="C17" s="387" t="s">
        <v>1137</v>
      </c>
      <c r="D17" s="388"/>
      <c r="E17" s="388"/>
      <c r="F17" s="388"/>
      <c r="G17" s="388"/>
      <c r="H17" s="388"/>
      <c r="I17" s="388"/>
      <c r="J17" s="388"/>
      <c r="K17" s="388"/>
      <c r="L17" s="388"/>
      <c r="M17" s="388"/>
      <c r="N17" s="388"/>
      <c r="O17" s="388"/>
      <c r="P17" s="388"/>
      <c r="Q17" s="388"/>
      <c r="R17" s="388"/>
    </row>
    <row r="18" spans="2:18">
      <c r="B18" s="243" t="s">
        <v>1138</v>
      </c>
      <c r="C18" s="240" t="s">
        <v>1123</v>
      </c>
      <c r="D18" s="211">
        <v>0</v>
      </c>
      <c r="E18" s="211">
        <v>0</v>
      </c>
      <c r="F18" s="211">
        <v>0</v>
      </c>
      <c r="G18" s="211">
        <v>0</v>
      </c>
      <c r="H18" s="211">
        <v>0</v>
      </c>
      <c r="I18" s="211">
        <v>0</v>
      </c>
      <c r="J18" s="211">
        <v>0</v>
      </c>
      <c r="K18" s="211">
        <v>0</v>
      </c>
      <c r="L18" s="211">
        <v>0</v>
      </c>
      <c r="M18" s="211">
        <v>0</v>
      </c>
      <c r="N18" s="211">
        <v>0</v>
      </c>
      <c r="O18" s="211">
        <v>0</v>
      </c>
      <c r="P18" s="211">
        <v>0</v>
      </c>
      <c r="Q18" s="211">
        <v>0</v>
      </c>
      <c r="R18" s="211">
        <v>0</v>
      </c>
    </row>
    <row r="19" spans="2:18">
      <c r="B19" s="243" t="s">
        <v>1139</v>
      </c>
      <c r="C19" s="240" t="s">
        <v>1125</v>
      </c>
      <c r="D19" s="211">
        <v>0</v>
      </c>
      <c r="E19" s="211">
        <v>0</v>
      </c>
      <c r="F19" s="211">
        <v>0</v>
      </c>
      <c r="G19" s="211">
        <v>0</v>
      </c>
      <c r="H19" s="211">
        <v>0</v>
      </c>
      <c r="I19" s="211">
        <v>0</v>
      </c>
      <c r="J19" s="211">
        <v>0</v>
      </c>
      <c r="K19" s="211">
        <v>0</v>
      </c>
      <c r="L19" s="211">
        <v>0</v>
      </c>
      <c r="M19" s="211">
        <v>0</v>
      </c>
      <c r="N19" s="211">
        <v>0</v>
      </c>
      <c r="O19" s="211">
        <v>0</v>
      </c>
      <c r="P19" s="211">
        <v>0</v>
      </c>
      <c r="Q19" s="211">
        <v>0</v>
      </c>
      <c r="R19" s="211">
        <v>0</v>
      </c>
    </row>
    <row r="20" spans="2:18">
      <c r="B20" s="237" t="s">
        <v>1140</v>
      </c>
      <c r="C20" s="240" t="s">
        <v>1127</v>
      </c>
      <c r="D20" s="211">
        <v>0</v>
      </c>
      <c r="E20" s="211">
        <v>0</v>
      </c>
      <c r="F20" s="211">
        <v>0</v>
      </c>
      <c r="G20" s="211">
        <v>0</v>
      </c>
      <c r="H20" s="211">
        <v>0</v>
      </c>
      <c r="I20" s="211">
        <v>0</v>
      </c>
      <c r="J20" s="211">
        <v>0</v>
      </c>
      <c r="K20" s="211">
        <v>0</v>
      </c>
      <c r="L20" s="211">
        <v>0</v>
      </c>
      <c r="M20" s="211">
        <v>0</v>
      </c>
      <c r="N20" s="211">
        <v>0</v>
      </c>
      <c r="O20" s="211">
        <v>0</v>
      </c>
      <c r="P20" s="211">
        <v>0</v>
      </c>
      <c r="Q20" s="211">
        <v>0</v>
      </c>
      <c r="R20" s="211">
        <v>0</v>
      </c>
    </row>
    <row r="21" spans="2:18">
      <c r="B21" s="238" t="s">
        <v>1141</v>
      </c>
      <c r="C21" s="240" t="s">
        <v>1129</v>
      </c>
      <c r="D21" s="211">
        <v>0</v>
      </c>
      <c r="E21" s="211">
        <v>0</v>
      </c>
      <c r="F21" s="211">
        <v>0</v>
      </c>
      <c r="G21" s="211">
        <v>0</v>
      </c>
      <c r="H21" s="211">
        <v>0</v>
      </c>
      <c r="I21" s="211">
        <v>0</v>
      </c>
      <c r="J21" s="211">
        <v>0</v>
      </c>
      <c r="K21" s="211">
        <v>0</v>
      </c>
      <c r="L21" s="211">
        <v>0</v>
      </c>
      <c r="M21" s="211">
        <v>0</v>
      </c>
      <c r="N21" s="211">
        <v>0</v>
      </c>
      <c r="O21" s="211">
        <v>0</v>
      </c>
      <c r="P21" s="211">
        <v>0</v>
      </c>
      <c r="Q21" s="211">
        <v>0</v>
      </c>
      <c r="R21" s="211">
        <v>0</v>
      </c>
    </row>
    <row r="22" spans="2:18">
      <c r="B22" s="243" t="s">
        <v>1142</v>
      </c>
      <c r="C22" s="240" t="s">
        <v>1131</v>
      </c>
      <c r="D22" s="211">
        <v>0</v>
      </c>
      <c r="E22" s="211">
        <v>0</v>
      </c>
      <c r="F22" s="211"/>
      <c r="G22" s="211">
        <v>0</v>
      </c>
      <c r="H22" s="211">
        <v>0</v>
      </c>
      <c r="I22" s="211">
        <v>0</v>
      </c>
      <c r="J22" s="211">
        <v>0</v>
      </c>
      <c r="K22" s="211">
        <v>0</v>
      </c>
      <c r="L22" s="211">
        <v>0</v>
      </c>
      <c r="M22" s="211">
        <v>0</v>
      </c>
      <c r="N22" s="211">
        <v>0</v>
      </c>
      <c r="O22" s="211">
        <v>0</v>
      </c>
      <c r="P22" s="211">
        <v>0</v>
      </c>
      <c r="Q22" s="211">
        <v>0</v>
      </c>
      <c r="R22" s="211">
        <v>0</v>
      </c>
    </row>
    <row r="23" spans="2:18">
      <c r="B23" s="386" t="s">
        <v>1143</v>
      </c>
      <c r="C23" s="387" t="s">
        <v>891</v>
      </c>
      <c r="D23" s="353">
        <f t="shared" ref="D23:R23" si="1">SUM(D24:D29)</f>
        <v>35775.263016229932</v>
      </c>
      <c r="E23" s="353">
        <f t="shared" si="1"/>
        <v>32828.060689770005</v>
      </c>
      <c r="F23" s="353">
        <f t="shared" si="1"/>
        <v>2947.2023264600011</v>
      </c>
      <c r="G23" s="353">
        <f t="shared" si="1"/>
        <v>844.12913688000083</v>
      </c>
      <c r="H23" s="353">
        <f t="shared" si="1"/>
        <v>24.82443954</v>
      </c>
      <c r="I23" s="353">
        <f t="shared" si="1"/>
        <v>785.60309381000013</v>
      </c>
      <c r="J23" s="353">
        <f t="shared" si="1"/>
        <v>34.219299007825818</v>
      </c>
      <c r="K23" s="353">
        <f t="shared" si="1"/>
        <v>19.462958579057954</v>
      </c>
      <c r="L23" s="353">
        <f t="shared" si="1"/>
        <v>14.756340428765867</v>
      </c>
      <c r="M23" s="353">
        <f t="shared" si="1"/>
        <v>79.630531040961515</v>
      </c>
      <c r="N23" s="353">
        <f t="shared" si="1"/>
        <v>8.7099822714727895E-2</v>
      </c>
      <c r="O23" s="353">
        <f t="shared" si="1"/>
        <v>79.539354791268906</v>
      </c>
      <c r="P23" s="368">
        <f t="shared" si="1"/>
        <v>0</v>
      </c>
      <c r="Q23" s="353">
        <f t="shared" si="1"/>
        <v>10038.71954031192</v>
      </c>
      <c r="R23" s="353">
        <f t="shared" si="1"/>
        <v>214.70000425534653</v>
      </c>
    </row>
    <row r="24" spans="2:18">
      <c r="B24" s="237" t="s">
        <v>1144</v>
      </c>
      <c r="C24" s="241" t="s">
        <v>1123</v>
      </c>
      <c r="D24" s="211">
        <v>0</v>
      </c>
      <c r="E24" s="211">
        <v>0</v>
      </c>
      <c r="F24" s="211">
        <v>0</v>
      </c>
      <c r="G24" s="211">
        <v>0</v>
      </c>
      <c r="H24" s="211">
        <v>0</v>
      </c>
      <c r="I24" s="211">
        <v>0</v>
      </c>
      <c r="J24" s="211">
        <v>0</v>
      </c>
      <c r="K24" s="211">
        <v>0</v>
      </c>
      <c r="L24" s="211">
        <v>0</v>
      </c>
      <c r="M24" s="211">
        <v>0</v>
      </c>
      <c r="N24" s="211">
        <v>0</v>
      </c>
      <c r="O24" s="211">
        <v>0</v>
      </c>
      <c r="P24" s="257"/>
      <c r="Q24" s="211">
        <v>0</v>
      </c>
      <c r="R24" s="211">
        <v>0</v>
      </c>
    </row>
    <row r="25" spans="2:18">
      <c r="B25" s="237" t="s">
        <v>1145</v>
      </c>
      <c r="C25" s="240" t="s">
        <v>1125</v>
      </c>
      <c r="D25" s="211">
        <v>66.267082130000006</v>
      </c>
      <c r="E25" s="211">
        <v>65.913226199999997</v>
      </c>
      <c r="F25" s="211">
        <v>0.35385592999999999</v>
      </c>
      <c r="G25" s="211">
        <v>9.5011999999999603E-4</v>
      </c>
      <c r="H25" s="211">
        <v>0</v>
      </c>
      <c r="I25" s="211">
        <v>0</v>
      </c>
      <c r="J25" s="211">
        <v>8.6870599999999999E-3</v>
      </c>
      <c r="K25" s="211">
        <v>8.6870599999999999E-3</v>
      </c>
      <c r="L25" s="211">
        <v>0</v>
      </c>
      <c r="M25" s="211">
        <v>0</v>
      </c>
      <c r="N25" s="211">
        <v>0</v>
      </c>
      <c r="O25" s="211">
        <v>0</v>
      </c>
      <c r="P25" s="258"/>
      <c r="Q25" s="211">
        <v>21.896785059999999</v>
      </c>
      <c r="R25" s="211">
        <v>0</v>
      </c>
    </row>
    <row r="26" spans="2:18">
      <c r="B26" s="237" t="s">
        <v>1146</v>
      </c>
      <c r="C26" s="240" t="s">
        <v>1127</v>
      </c>
      <c r="D26" s="211">
        <v>147.31235357</v>
      </c>
      <c r="E26" s="211">
        <v>147.31235357</v>
      </c>
      <c r="F26" s="211">
        <v>0</v>
      </c>
      <c r="G26" s="211">
        <v>0</v>
      </c>
      <c r="H26" s="211">
        <v>0</v>
      </c>
      <c r="I26" s="211">
        <v>0</v>
      </c>
      <c r="J26" s="211">
        <v>0.49409950000000002</v>
      </c>
      <c r="K26" s="211">
        <v>0.49409950000000002</v>
      </c>
      <c r="L26" s="211">
        <v>0</v>
      </c>
      <c r="M26" s="211">
        <v>0</v>
      </c>
      <c r="N26" s="211">
        <v>0</v>
      </c>
      <c r="O26" s="211">
        <v>0</v>
      </c>
      <c r="P26" s="259"/>
      <c r="Q26" s="211">
        <v>0</v>
      </c>
      <c r="R26" s="211">
        <v>0</v>
      </c>
    </row>
    <row r="27" spans="2:18">
      <c r="B27" s="237" t="s">
        <v>1147</v>
      </c>
      <c r="C27" s="240" t="s">
        <v>1129</v>
      </c>
      <c r="D27" s="211">
        <v>2120.1120386900011</v>
      </c>
      <c r="E27" s="211">
        <v>2010.6004092000007</v>
      </c>
      <c r="F27" s="211">
        <v>109.51162949</v>
      </c>
      <c r="G27" s="211">
        <v>7.5552360800000002</v>
      </c>
      <c r="H27" s="211">
        <v>8.2058700000001011E-3</v>
      </c>
      <c r="I27" s="211">
        <v>7.1839423100000008</v>
      </c>
      <c r="J27" s="211">
        <v>3.0160342702047149</v>
      </c>
      <c r="K27" s="211">
        <v>2.7195857348864227</v>
      </c>
      <c r="L27" s="211">
        <v>0.29644853531829296</v>
      </c>
      <c r="M27" s="211">
        <v>2.61716081588381</v>
      </c>
      <c r="N27" s="211">
        <v>0</v>
      </c>
      <c r="O27" s="211">
        <v>2.61716081588381</v>
      </c>
      <c r="P27" s="258"/>
      <c r="Q27" s="211">
        <v>265.04686120266001</v>
      </c>
      <c r="R27" s="211">
        <v>0.41611484164624901</v>
      </c>
    </row>
    <row r="28" spans="2:18">
      <c r="B28" s="237" t="s">
        <v>1148</v>
      </c>
      <c r="C28" s="240" t="s">
        <v>1131</v>
      </c>
      <c r="D28" s="211">
        <v>16535.665046549999</v>
      </c>
      <c r="E28" s="211">
        <v>15243.193801040001</v>
      </c>
      <c r="F28" s="211">
        <v>1292.47124551</v>
      </c>
      <c r="G28" s="211">
        <v>651.43323564000093</v>
      </c>
      <c r="H28" s="211">
        <v>10.416666379999999</v>
      </c>
      <c r="I28" s="211">
        <v>627.31415149999998</v>
      </c>
      <c r="J28" s="211">
        <v>21.992225689150043</v>
      </c>
      <c r="K28" s="211">
        <v>10.89942066090441</v>
      </c>
      <c r="L28" s="211">
        <v>11.092805028245769</v>
      </c>
      <c r="M28" s="211">
        <v>57.678212828463913</v>
      </c>
      <c r="N28" s="211">
        <v>3.1539165419736497E-2</v>
      </c>
      <c r="O28" s="211">
        <v>57.646546419744197</v>
      </c>
      <c r="P28" s="258"/>
      <c r="Q28" s="211">
        <v>5155.3810165774903</v>
      </c>
      <c r="R28" s="211">
        <v>148.66424112075788</v>
      </c>
    </row>
    <row r="29" spans="2:18">
      <c r="B29" s="237" t="s">
        <v>1149</v>
      </c>
      <c r="C29" s="240" t="s">
        <v>1135</v>
      </c>
      <c r="D29" s="211">
        <v>16905.906495289928</v>
      </c>
      <c r="E29" s="211">
        <v>15361.040899760003</v>
      </c>
      <c r="F29" s="211">
        <v>1544.8655955300012</v>
      </c>
      <c r="G29" s="211">
        <v>185.13971503999991</v>
      </c>
      <c r="H29" s="211">
        <v>14.39956729</v>
      </c>
      <c r="I29" s="211">
        <v>151.10500000000013</v>
      </c>
      <c r="J29" s="211">
        <v>8.7082524884710608</v>
      </c>
      <c r="K29" s="211">
        <v>5.3411656232671199</v>
      </c>
      <c r="L29" s="211">
        <v>3.3670868652018053</v>
      </c>
      <c r="M29" s="211">
        <v>19.335157396613798</v>
      </c>
      <c r="N29" s="211">
        <v>5.5560657294991399E-2</v>
      </c>
      <c r="O29" s="211">
        <v>19.275647555640898</v>
      </c>
      <c r="P29" s="258"/>
      <c r="Q29" s="211">
        <v>4596.3948774717701</v>
      </c>
      <c r="R29" s="211">
        <v>65.619648292942401</v>
      </c>
    </row>
    <row r="30" spans="2:18">
      <c r="B30" s="386" t="s">
        <v>1150</v>
      </c>
      <c r="C30" s="387" t="s">
        <v>352</v>
      </c>
      <c r="D30" s="353">
        <f t="shared" ref="D30:R30" si="2">D23+D17+D9+D8</f>
        <v>94077.227460380585</v>
      </c>
      <c r="E30" s="353">
        <f t="shared" si="2"/>
        <v>86508.802014019748</v>
      </c>
      <c r="F30" s="353">
        <f t="shared" si="2"/>
        <v>7471.9039213339884</v>
      </c>
      <c r="G30" s="353">
        <f t="shared" si="2"/>
        <v>3542.3858766890025</v>
      </c>
      <c r="H30" s="353">
        <f t="shared" si="2"/>
        <v>72.654227289000005</v>
      </c>
      <c r="I30" s="353">
        <f t="shared" si="2"/>
        <v>3295.0507816860013</v>
      </c>
      <c r="J30" s="353">
        <f t="shared" si="2"/>
        <v>473.65051325386958</v>
      </c>
      <c r="K30" s="353">
        <f t="shared" si="2"/>
        <v>317.77791876894275</v>
      </c>
      <c r="L30" s="353">
        <f t="shared" si="2"/>
        <v>155.87259448492566</v>
      </c>
      <c r="M30" s="353">
        <f t="shared" si="2"/>
        <v>1126.3161257546367</v>
      </c>
      <c r="N30" s="353">
        <f t="shared" si="2"/>
        <v>4.3819452680084385</v>
      </c>
      <c r="O30" s="353">
        <f t="shared" si="2"/>
        <v>1121.5312903738902</v>
      </c>
      <c r="P30" s="368">
        <f t="shared" si="2"/>
        <v>0</v>
      </c>
      <c r="Q30" s="353">
        <f t="shared" si="2"/>
        <v>48348.735623578148</v>
      </c>
      <c r="R30" s="353">
        <f t="shared" si="2"/>
        <v>2175.9084962038251</v>
      </c>
    </row>
    <row r="31" spans="2:18">
      <c r="B31" s="944"/>
      <c r="C31" s="944"/>
      <c r="D31" s="944"/>
      <c r="E31" s="944"/>
      <c r="F31" s="944"/>
      <c r="G31" s="944"/>
      <c r="H31" s="944"/>
      <c r="I31" s="944"/>
      <c r="J31" s="944"/>
      <c r="K31" s="944"/>
      <c r="L31" s="943"/>
      <c r="M31" s="943"/>
      <c r="N31" s="951"/>
      <c r="O31" s="951"/>
      <c r="P31" s="951"/>
      <c r="Q31" s="951"/>
      <c r="R31" s="951"/>
    </row>
    <row r="32" spans="2:18">
      <c r="B32" s="944"/>
      <c r="C32" s="944"/>
      <c r="D32" s="944"/>
      <c r="E32" s="944"/>
      <c r="F32" s="944"/>
      <c r="G32" s="944"/>
      <c r="H32" s="944"/>
      <c r="I32" s="944"/>
      <c r="J32" s="944"/>
      <c r="K32" s="944"/>
      <c r="L32" s="943"/>
      <c r="M32" s="943"/>
      <c r="N32" s="951"/>
      <c r="O32" s="951"/>
      <c r="P32" s="951"/>
      <c r="Q32" s="951"/>
      <c r="R32" s="951"/>
    </row>
    <row r="33" spans="2:18" ht="15.75">
      <c r="B33" s="943"/>
      <c r="C33" s="943"/>
      <c r="D33" s="943"/>
      <c r="E33" s="943"/>
      <c r="F33" s="943"/>
      <c r="G33" s="943"/>
      <c r="H33" s="943"/>
      <c r="I33" s="943"/>
      <c r="J33" s="943"/>
      <c r="K33" s="943"/>
      <c r="L33" s="184"/>
      <c r="M33" s="184"/>
      <c r="N33" s="109"/>
      <c r="O33" s="109"/>
      <c r="P33" s="109"/>
      <c r="Q33" s="109"/>
      <c r="R33" s="109"/>
    </row>
    <row r="34" spans="2:18" ht="15.75">
      <c r="B34" s="944"/>
      <c r="C34" s="944"/>
      <c r="D34" s="944"/>
      <c r="E34" s="944"/>
      <c r="F34" s="944"/>
      <c r="G34" s="944"/>
      <c r="H34" s="944"/>
      <c r="I34" s="944"/>
      <c r="J34" s="944"/>
      <c r="K34" s="944"/>
      <c r="L34" s="184"/>
      <c r="M34" s="184"/>
      <c r="N34" s="109"/>
      <c r="O34" s="109"/>
      <c r="P34" s="109"/>
      <c r="Q34" s="109"/>
      <c r="R34" s="109"/>
    </row>
    <row r="35" spans="2:18">
      <c r="B35" s="946"/>
      <c r="C35" s="946"/>
      <c r="D35" s="946"/>
      <c r="E35" s="946"/>
      <c r="F35" s="946"/>
      <c r="G35" s="946"/>
      <c r="H35" s="946"/>
      <c r="I35" s="946"/>
      <c r="J35" s="946"/>
      <c r="K35" s="946"/>
      <c r="L35" s="946"/>
      <c r="M35" s="946"/>
      <c r="N35" s="946"/>
      <c r="O35" s="946"/>
      <c r="P35" s="946"/>
      <c r="Q35" s="946"/>
      <c r="R35" s="946"/>
    </row>
    <row r="36" spans="2:18">
      <c r="B36" s="946"/>
      <c r="C36" s="946"/>
      <c r="D36" s="946"/>
      <c r="E36" s="946"/>
      <c r="F36" s="946"/>
      <c r="G36" s="946"/>
      <c r="H36" s="946"/>
      <c r="I36" s="946"/>
      <c r="J36" s="946"/>
      <c r="K36" s="946"/>
      <c r="L36" s="946"/>
      <c r="M36" s="946"/>
      <c r="N36" s="946"/>
      <c r="O36" s="946"/>
      <c r="P36" s="946"/>
      <c r="Q36" s="946"/>
      <c r="R36" s="946"/>
    </row>
    <row r="37" spans="2:18">
      <c r="B37" s="946"/>
      <c r="C37" s="946"/>
      <c r="D37" s="946"/>
      <c r="E37" s="946"/>
      <c r="F37" s="946"/>
      <c r="G37" s="946"/>
      <c r="H37" s="946"/>
      <c r="I37" s="946"/>
      <c r="J37" s="946"/>
      <c r="K37" s="946"/>
      <c r="L37" s="946"/>
      <c r="M37" s="946"/>
      <c r="N37" s="946"/>
      <c r="O37" s="946"/>
      <c r="P37" s="946"/>
      <c r="Q37" s="946"/>
      <c r="R37" s="946"/>
    </row>
    <row r="38" spans="2:18" ht="60" customHeight="1">
      <c r="B38" s="946"/>
      <c r="C38" s="946"/>
      <c r="D38" s="946"/>
      <c r="E38" s="946"/>
      <c r="F38" s="946"/>
      <c r="G38" s="946"/>
      <c r="H38" s="946"/>
      <c r="I38" s="946"/>
      <c r="J38" s="946"/>
      <c r="K38" s="946"/>
      <c r="L38" s="946"/>
      <c r="M38" s="946"/>
      <c r="N38" s="946"/>
      <c r="O38" s="946"/>
      <c r="P38" s="946"/>
      <c r="Q38" s="946"/>
      <c r="R38" s="946"/>
    </row>
    <row r="39" spans="2:18" ht="24" customHeight="1">
      <c r="B39" s="949"/>
      <c r="C39" s="949"/>
      <c r="D39" s="949"/>
      <c r="E39" s="949"/>
      <c r="F39" s="949"/>
      <c r="G39" s="949"/>
      <c r="H39" s="949"/>
      <c r="I39" s="949"/>
      <c r="J39" s="949"/>
      <c r="K39" s="949"/>
      <c r="L39" s="949"/>
      <c r="M39" s="949"/>
      <c r="N39" s="949"/>
      <c r="O39" s="949"/>
      <c r="P39" s="949"/>
      <c r="Q39" s="949"/>
      <c r="R39" s="949"/>
    </row>
    <row r="40" spans="2:18" ht="24" customHeight="1">
      <c r="B40" s="948"/>
      <c r="C40" s="948"/>
      <c r="D40" s="948"/>
      <c r="E40" s="948"/>
      <c r="F40" s="948"/>
      <c r="G40" s="948"/>
      <c r="H40" s="948"/>
      <c r="I40" s="948"/>
      <c r="J40" s="948"/>
      <c r="K40" s="948"/>
      <c r="L40" s="948"/>
      <c r="M40" s="948"/>
      <c r="N40" s="948"/>
      <c r="O40" s="948"/>
      <c r="P40" s="948"/>
      <c r="Q40" s="948"/>
      <c r="R40" s="948"/>
    </row>
    <row r="41" spans="2:18" ht="15.75">
      <c r="B41" s="950"/>
      <c r="C41" s="950"/>
      <c r="D41" s="950"/>
      <c r="E41" s="950"/>
      <c r="F41" s="950"/>
      <c r="G41" s="950"/>
      <c r="H41" s="950"/>
      <c r="I41" s="950"/>
      <c r="J41" s="950"/>
      <c r="K41" s="950"/>
      <c r="L41" s="950"/>
      <c r="M41" s="950"/>
      <c r="N41" s="950"/>
      <c r="O41" s="950"/>
      <c r="P41" s="950"/>
      <c r="Q41" s="950"/>
      <c r="R41" s="950"/>
    </row>
    <row r="42" spans="2:18" ht="24" customHeight="1">
      <c r="B42" s="945"/>
      <c r="C42" s="945"/>
      <c r="D42" s="945"/>
      <c r="E42" s="945"/>
      <c r="F42" s="945"/>
      <c r="G42" s="945"/>
      <c r="H42" s="945"/>
      <c r="I42" s="945"/>
      <c r="J42" s="945"/>
      <c r="K42" s="945"/>
      <c r="L42" s="945"/>
      <c r="M42" s="945"/>
      <c r="N42" s="945"/>
      <c r="O42" s="945"/>
      <c r="P42" s="945"/>
      <c r="Q42" s="945"/>
      <c r="R42" s="945"/>
    </row>
    <row r="43" spans="2:18">
      <c r="B43" s="183"/>
      <c r="C43" s="183"/>
      <c r="D43" s="183"/>
      <c r="E43" s="183"/>
      <c r="F43" s="532"/>
      <c r="G43" s="183"/>
      <c r="H43" s="183"/>
      <c r="I43" s="183"/>
      <c r="J43" s="183"/>
      <c r="K43" s="183"/>
      <c r="L43" s="183"/>
      <c r="M43" s="183"/>
      <c r="N43" s="183"/>
      <c r="O43" s="183"/>
      <c r="P43" s="183"/>
      <c r="Q43" s="183"/>
      <c r="R43" s="183"/>
    </row>
    <row r="44" spans="2:18">
      <c r="B44" s="947"/>
      <c r="C44" s="947"/>
      <c r="D44" s="947"/>
      <c r="E44" s="947"/>
      <c r="F44" s="947"/>
      <c r="G44" s="947"/>
      <c r="H44" s="947"/>
      <c r="I44" s="947"/>
      <c r="J44" s="947"/>
      <c r="K44" s="947"/>
      <c r="L44" s="947"/>
      <c r="M44" s="947"/>
      <c r="N44" s="947"/>
      <c r="O44" s="947"/>
      <c r="P44" s="947"/>
      <c r="Q44" s="947"/>
      <c r="R44" s="947"/>
    </row>
    <row r="45" spans="2:18">
      <c r="B45" s="948"/>
      <c r="C45" s="948"/>
      <c r="D45" s="948"/>
      <c r="E45" s="948"/>
      <c r="F45" s="948"/>
      <c r="G45" s="948"/>
      <c r="H45" s="948"/>
      <c r="I45" s="948"/>
      <c r="J45" s="948"/>
      <c r="K45" s="948"/>
      <c r="L45" s="948"/>
      <c r="M45" s="948"/>
      <c r="N45" s="948"/>
      <c r="O45" s="948"/>
      <c r="P45" s="948"/>
      <c r="Q45" s="948"/>
      <c r="R45" s="948"/>
    </row>
  </sheetData>
  <mergeCells count="32">
    <mergeCell ref="R6:R7"/>
    <mergeCell ref="P5:P7"/>
    <mergeCell ref="Q5:R5"/>
    <mergeCell ref="Q6:Q7"/>
    <mergeCell ref="B5:C7"/>
    <mergeCell ref="D5:I5"/>
    <mergeCell ref="J5:O5"/>
    <mergeCell ref="D6:F6"/>
    <mergeCell ref="G6:I6"/>
    <mergeCell ref="J6:L6"/>
    <mergeCell ref="M6:O6"/>
    <mergeCell ref="P31:P32"/>
    <mergeCell ref="Q31:Q32"/>
    <mergeCell ref="R31:R32"/>
    <mergeCell ref="B32:K32"/>
    <mergeCell ref="B31:K31"/>
    <mergeCell ref="L31:L32"/>
    <mergeCell ref="M31:M32"/>
    <mergeCell ref="N31:N32"/>
    <mergeCell ref="O31:O32"/>
    <mergeCell ref="B45:R45"/>
    <mergeCell ref="B36:R36"/>
    <mergeCell ref="B37:R37"/>
    <mergeCell ref="B38:R38"/>
    <mergeCell ref="B39:R39"/>
    <mergeCell ref="B40:R40"/>
    <mergeCell ref="B41:R41"/>
    <mergeCell ref="B33:K33"/>
    <mergeCell ref="B34:K34"/>
    <mergeCell ref="B42:R42"/>
    <mergeCell ref="B35:R35"/>
    <mergeCell ref="B44:R44"/>
  </mergeCells>
  <conditionalFormatting sqref="P23">
    <cfRule type="cellIs" dxfId="1" priority="2" stopIfTrue="1" operator="lessThan">
      <formula>0</formula>
    </cfRule>
  </conditionalFormatting>
  <conditionalFormatting sqref="P30">
    <cfRule type="cellIs" dxfId="0" priority="1" stopIfTrue="1" operator="lessThan">
      <formula>0</formula>
    </cfRule>
  </conditionalFormatting>
  <hyperlinks>
    <hyperlink ref="H2" location="'Index '!A1" display="Return to index" xr:uid="{710810E0-A919-4C86-9C10-C5FCB16C813D}"/>
  </hyperlinks>
  <pageMargins left="0.7" right="0.7" top="0.75" bottom="0.75" header="0.3" footer="0.3"/>
  <pageSetup paperSize="9" scale="46" fitToHeight="0" orientation="landscape" r:id="rId1"/>
  <ignoredErrors>
    <ignoredError sqref="B8:B10 B11 B12 B13 B14 B15 B16 B17 B18 B19 B20 B21 B22 B23 B24 B25 B26 B27 B28 B29 B3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ECD7-79AF-436A-9C99-E074EF519468}">
  <sheetPr>
    <pageSetUpPr fitToPage="1"/>
  </sheetPr>
  <dimension ref="B2:N43"/>
  <sheetViews>
    <sheetView zoomScale="90" zoomScaleNormal="90" workbookViewId="0">
      <selection activeCell="Q35" sqref="Q35"/>
    </sheetView>
  </sheetViews>
  <sheetFormatPr defaultColWidth="8.5703125" defaultRowHeight="15"/>
  <cols>
    <col min="1" max="1" width="6.140625" style="38" customWidth="1"/>
    <col min="2" max="2" width="11.140625" style="38" customWidth="1"/>
    <col min="3" max="3" width="25.5703125" style="38" customWidth="1"/>
    <col min="4" max="4" width="17.42578125" style="38" customWidth="1"/>
    <col min="5" max="5" width="16.5703125" style="38" customWidth="1"/>
    <col min="6" max="6" width="21.5703125" style="38" customWidth="1"/>
    <col min="7" max="7" width="17.42578125" style="38" customWidth="1"/>
    <col min="8" max="8" width="21.5703125" style="38" customWidth="1"/>
    <col min="9" max="9" width="14.5703125" style="38" customWidth="1"/>
    <col min="10" max="16384" width="8.5703125" style="38"/>
  </cols>
  <sheetData>
    <row r="2" spans="2:14" ht="21">
      <c r="B2" s="195" t="s">
        <v>1151</v>
      </c>
      <c r="E2" s="569" t="s">
        <v>253</v>
      </c>
    </row>
    <row r="3" spans="2:14" ht="21">
      <c r="B3" s="195"/>
    </row>
    <row r="4" spans="2:14">
      <c r="B4" s="174"/>
    </row>
    <row r="5" spans="2:14">
      <c r="B5" s="970" t="s">
        <v>421</v>
      </c>
      <c r="C5" s="971"/>
      <c r="D5" s="969" t="s">
        <v>1152</v>
      </c>
      <c r="E5" s="969"/>
      <c r="F5" s="969"/>
      <c r="G5" s="969"/>
      <c r="H5" s="969"/>
      <c r="I5" s="969"/>
    </row>
    <row r="6" spans="2:14">
      <c r="B6" s="972"/>
      <c r="C6" s="973"/>
      <c r="D6" s="620" t="s">
        <v>1153</v>
      </c>
      <c r="E6" s="620" t="s">
        <v>1154</v>
      </c>
      <c r="F6" s="620" t="s">
        <v>1155</v>
      </c>
      <c r="G6" s="620" t="s">
        <v>1156</v>
      </c>
      <c r="H6" s="620" t="s">
        <v>1157</v>
      </c>
      <c r="I6" s="620" t="s">
        <v>352</v>
      </c>
    </row>
    <row r="7" spans="2:14">
      <c r="B7" s="47">
        <v>1</v>
      </c>
      <c r="C7" s="46" t="s">
        <v>1121</v>
      </c>
      <c r="D7" s="736">
        <v>6816.6</v>
      </c>
      <c r="E7" s="736">
        <v>10252.5</v>
      </c>
      <c r="F7" s="736">
        <v>12132.6</v>
      </c>
      <c r="G7" s="736">
        <v>18390.900000000001</v>
      </c>
      <c r="H7" s="211">
        <v>0</v>
      </c>
      <c r="I7" s="736">
        <v>47592.6</v>
      </c>
    </row>
    <row r="8" spans="2:14">
      <c r="B8" s="47">
        <v>2</v>
      </c>
      <c r="C8" s="46" t="s">
        <v>1158</v>
      </c>
      <c r="D8" s="211">
        <v>0</v>
      </c>
      <c r="E8" s="211">
        <v>0</v>
      </c>
      <c r="F8" s="211">
        <v>0</v>
      </c>
      <c r="G8" s="211">
        <v>0</v>
      </c>
      <c r="H8" s="211">
        <v>0</v>
      </c>
      <c r="I8" s="349">
        <v>0</v>
      </c>
    </row>
    <row r="9" spans="2:14">
      <c r="B9" s="621">
        <v>3</v>
      </c>
      <c r="C9" s="622" t="s">
        <v>352</v>
      </c>
      <c r="D9" s="353">
        <f>D7+D8</f>
        <v>6816.6</v>
      </c>
      <c r="E9" s="353">
        <f t="shared" ref="E9:H9" si="0">E7+E8</f>
        <v>10252.5</v>
      </c>
      <c r="F9" s="353">
        <f t="shared" si="0"/>
        <v>12132.6</v>
      </c>
      <c r="G9" s="353">
        <f t="shared" si="0"/>
        <v>18390.900000000001</v>
      </c>
      <c r="H9" s="796">
        <f t="shared" si="0"/>
        <v>0</v>
      </c>
      <c r="I9" s="353">
        <v>47592.6</v>
      </c>
    </row>
    <row r="11" spans="2:14">
      <c r="N11" s="538"/>
    </row>
    <row r="43" spans="6:6">
      <c r="F43" s="527"/>
    </row>
  </sheetData>
  <mergeCells count="2">
    <mergeCell ref="D5:I5"/>
    <mergeCell ref="B5:C6"/>
  </mergeCells>
  <hyperlinks>
    <hyperlink ref="E2" location="'Index '!A1" display="Return to index" xr:uid="{F654C3C2-9F6F-4F40-9487-695EE2C1CE2C}"/>
  </hyperlinks>
  <pageMargins left="0.7" right="0.7" top="0.75" bottom="0.75" header="0.3" footer="0.3"/>
  <pageSetup paperSize="9" scale="90"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B4AF-5EDA-4D66-A493-D1EC7B4CFA34}">
  <sheetPr>
    <pageSetUpPr fitToPage="1"/>
  </sheetPr>
  <dimension ref="B2:N43"/>
  <sheetViews>
    <sheetView showGridLines="0" zoomScale="90" zoomScaleNormal="90" workbookViewId="0">
      <selection activeCell="B5" sqref="B5:C5"/>
    </sheetView>
  </sheetViews>
  <sheetFormatPr defaultColWidth="9.140625" defaultRowHeight="15"/>
  <cols>
    <col min="1" max="1" width="7" style="63" customWidth="1"/>
    <col min="2" max="2" width="4.5703125" style="63" customWidth="1"/>
    <col min="3" max="3" width="47.140625" style="63" customWidth="1"/>
    <col min="4" max="4" width="25.5703125" style="63" customWidth="1"/>
    <col min="5" max="5" width="13.140625" style="63" customWidth="1"/>
    <col min="6" max="6" width="16.42578125" style="63" customWidth="1"/>
    <col min="7" max="7" width="17" style="63" customWidth="1"/>
    <col min="8" max="8" width="18.140625" style="63" customWidth="1"/>
    <col min="9" max="16384" width="9.140625" style="63"/>
  </cols>
  <sheetData>
    <row r="2" spans="2:14" ht="21">
      <c r="B2" s="195" t="s">
        <v>1159</v>
      </c>
      <c r="G2" s="569" t="s">
        <v>253</v>
      </c>
    </row>
    <row r="3" spans="2:14" ht="18" customHeight="1">
      <c r="B3" s="195"/>
    </row>
    <row r="4" spans="2:14" ht="15.75">
      <c r="B4" s="64"/>
      <c r="C4" s="65"/>
      <c r="D4" s="65"/>
    </row>
    <row r="5" spans="2:14">
      <c r="B5" s="861" t="s">
        <v>421</v>
      </c>
      <c r="C5" s="862"/>
      <c r="D5" s="390" t="s">
        <v>1160</v>
      </c>
    </row>
    <row r="6" spans="2:14">
      <c r="B6" s="344" t="s">
        <v>1120</v>
      </c>
      <c r="C6" s="391" t="s">
        <v>1161</v>
      </c>
      <c r="D6" s="393">
        <v>2678.832945914</v>
      </c>
    </row>
    <row r="7" spans="2:14">
      <c r="B7" s="244" t="s">
        <v>1122</v>
      </c>
      <c r="C7" s="69" t="s">
        <v>1162</v>
      </c>
      <c r="D7" s="270">
        <v>1069.5978129529999</v>
      </c>
    </row>
    <row r="8" spans="2:14">
      <c r="B8" s="244" t="s">
        <v>1124</v>
      </c>
      <c r="C8" s="69" t="s">
        <v>1163</v>
      </c>
      <c r="D8" s="270">
        <v>-1246.983070991</v>
      </c>
    </row>
    <row r="9" spans="2:14">
      <c r="B9" s="244" t="s">
        <v>1126</v>
      </c>
      <c r="C9" s="23" t="s">
        <v>1164</v>
      </c>
      <c r="D9" s="270">
        <v>-94.696941345499994</v>
      </c>
    </row>
    <row r="10" spans="2:14">
      <c r="B10" s="244" t="s">
        <v>1128</v>
      </c>
      <c r="C10" s="245" t="s">
        <v>1165</v>
      </c>
      <c r="D10" s="270">
        <v>-1152</v>
      </c>
    </row>
    <row r="11" spans="2:14">
      <c r="B11" s="392" t="s">
        <v>1130</v>
      </c>
      <c r="C11" s="391" t="s">
        <v>1166</v>
      </c>
      <c r="D11" s="393">
        <f>D6+D7-D8</f>
        <v>4995.4138298580001</v>
      </c>
      <c r="N11" s="544"/>
    </row>
    <row r="43" spans="6:6">
      <c r="F43" s="531"/>
    </row>
  </sheetData>
  <mergeCells count="1">
    <mergeCell ref="B5:C5"/>
  </mergeCells>
  <hyperlinks>
    <hyperlink ref="G2" location="'Index '!A1" display="Return to index" xr:uid="{B91AB8C0-BCCB-4482-9F04-9213BC9F0ED4}"/>
  </hyperlinks>
  <pageMargins left="0.70866141732283472" right="0.70866141732283472" top="0.74803149606299213" bottom="0.74803149606299213" header="0.31496062992125984" footer="0.31496062992125984"/>
  <pageSetup paperSize="9" fitToHeight="0" orientation="landscape" r:id="rId1"/>
  <ignoredErrors>
    <ignoredError sqref="B6:B11"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CFEE-6192-457E-8BD1-BE7557F72E0A}">
  <dimension ref="B2:N48"/>
  <sheetViews>
    <sheetView showGridLines="0" zoomScale="90" zoomScaleNormal="90" workbookViewId="0">
      <selection activeCell="D18" sqref="D18"/>
    </sheetView>
  </sheetViews>
  <sheetFormatPr defaultColWidth="9.140625" defaultRowHeight="15"/>
  <cols>
    <col min="1" max="1" width="9.140625" style="55"/>
    <col min="2" max="2" width="5.140625" style="55" customWidth="1"/>
    <col min="3" max="3" width="53.42578125" style="55" customWidth="1"/>
    <col min="4" max="4" width="22.140625" style="55" customWidth="1"/>
    <col min="5" max="5" width="23.140625" style="55" customWidth="1"/>
    <col min="6" max="6" width="15.85546875" style="55" customWidth="1"/>
    <col min="7" max="7" width="27.5703125" style="55" customWidth="1"/>
    <col min="8" max="8" width="25.140625" style="55" customWidth="1"/>
    <col min="9" max="16384" width="9.140625" style="55"/>
  </cols>
  <sheetData>
    <row r="2" spans="2:14" ht="21">
      <c r="B2" s="195" t="s">
        <v>1167</v>
      </c>
      <c r="C2" s="195"/>
      <c r="D2" s="195"/>
      <c r="E2" s="195"/>
      <c r="F2" s="195"/>
      <c r="G2" s="195"/>
      <c r="H2" s="569" t="s">
        <v>253</v>
      </c>
      <c r="I2" s="195"/>
      <c r="J2" s="195"/>
      <c r="K2" s="195"/>
    </row>
    <row r="3" spans="2:14" ht="15.75">
      <c r="B3" s="58"/>
      <c r="C3" s="58"/>
      <c r="D3" s="58"/>
      <c r="E3" s="58"/>
      <c r="F3" s="58"/>
      <c r="G3" s="58"/>
    </row>
    <row r="4" spans="2:14" ht="15.75">
      <c r="B4" s="58"/>
      <c r="C4" s="58"/>
      <c r="D4" s="58"/>
      <c r="E4" s="58"/>
      <c r="F4" s="58"/>
      <c r="G4" s="58"/>
    </row>
    <row r="5" spans="2:14" ht="30">
      <c r="B5" s="975" t="s">
        <v>421</v>
      </c>
      <c r="C5" s="976"/>
      <c r="D5" s="394" t="s">
        <v>1168</v>
      </c>
      <c r="E5" s="383" t="s">
        <v>1169</v>
      </c>
      <c r="F5" s="58"/>
      <c r="G5" s="58"/>
    </row>
    <row r="6" spans="2:14" ht="15.75">
      <c r="B6" s="386" t="s">
        <v>1120</v>
      </c>
      <c r="C6" s="395" t="s">
        <v>1161</v>
      </c>
      <c r="D6" s="689">
        <v>2678.832945914</v>
      </c>
      <c r="E6" s="396"/>
      <c r="F6" s="58"/>
      <c r="G6" s="58"/>
    </row>
    <row r="7" spans="2:14" ht="15.75">
      <c r="B7" s="246" t="s">
        <v>1122</v>
      </c>
      <c r="C7" s="248" t="s">
        <v>1170</v>
      </c>
      <c r="D7" s="685">
        <v>1069.5978129529999</v>
      </c>
      <c r="E7" s="258"/>
      <c r="F7" s="58"/>
      <c r="G7" s="58"/>
    </row>
    <row r="8" spans="2:14" ht="15.75">
      <c r="B8" s="246" t="s">
        <v>1124</v>
      </c>
      <c r="C8" s="248" t="s">
        <v>1163</v>
      </c>
      <c r="D8" s="270">
        <v>-1246.983070991</v>
      </c>
      <c r="E8" s="258"/>
      <c r="F8" s="58"/>
      <c r="G8" s="58"/>
    </row>
    <row r="9" spans="2:14" ht="15.75">
      <c r="B9" s="246" t="s">
        <v>1126</v>
      </c>
      <c r="C9" s="247" t="s">
        <v>1171</v>
      </c>
      <c r="D9" s="270">
        <v>-886.91020553700002</v>
      </c>
      <c r="E9" s="258"/>
      <c r="F9" s="58"/>
      <c r="G9" s="58"/>
    </row>
    <row r="10" spans="2:14" ht="15.75">
      <c r="B10" s="246" t="s">
        <v>1128</v>
      </c>
      <c r="C10" s="247" t="s">
        <v>1172</v>
      </c>
      <c r="D10" s="270">
        <v>-265.37592410849999</v>
      </c>
      <c r="E10" s="258"/>
      <c r="F10" s="58"/>
      <c r="G10" s="58"/>
    </row>
    <row r="11" spans="2:14" ht="15.75">
      <c r="B11" s="246" t="s">
        <v>1130</v>
      </c>
      <c r="C11" s="247" t="s">
        <v>1173</v>
      </c>
      <c r="D11" s="685">
        <v>0</v>
      </c>
      <c r="E11" s="258"/>
      <c r="F11" s="58"/>
      <c r="G11" s="58"/>
      <c r="N11" s="542"/>
    </row>
    <row r="12" spans="2:14" ht="15.75">
      <c r="B12" s="246" t="s">
        <v>1132</v>
      </c>
      <c r="C12" s="247" t="s">
        <v>1174</v>
      </c>
      <c r="D12" s="685">
        <v>0</v>
      </c>
      <c r="E12" s="258"/>
      <c r="F12" s="58"/>
      <c r="G12" s="58"/>
    </row>
    <row r="13" spans="2:14" ht="15.75">
      <c r="B13" s="246" t="s">
        <v>1134</v>
      </c>
      <c r="C13" s="247" t="s">
        <v>1175</v>
      </c>
      <c r="D13" s="685">
        <v>0</v>
      </c>
      <c r="E13" s="258"/>
      <c r="F13" s="58"/>
      <c r="G13" s="58"/>
    </row>
    <row r="14" spans="2:14" ht="15.75">
      <c r="B14" s="246" t="s">
        <v>1136</v>
      </c>
      <c r="C14" s="247" t="s">
        <v>1176</v>
      </c>
      <c r="D14" s="685">
        <v>0</v>
      </c>
      <c r="E14" s="258"/>
      <c r="F14" s="58"/>
      <c r="G14" s="58"/>
    </row>
    <row r="15" spans="2:14" ht="15.75">
      <c r="B15" s="246" t="s">
        <v>1138</v>
      </c>
      <c r="C15" s="247" t="s">
        <v>1164</v>
      </c>
      <c r="D15" s="270">
        <v>-94.696941345499994</v>
      </c>
      <c r="E15" s="258"/>
      <c r="F15" s="58"/>
      <c r="G15" s="58"/>
    </row>
    <row r="16" spans="2:14" ht="15.75">
      <c r="B16" s="246" t="s">
        <v>1139</v>
      </c>
      <c r="C16" s="249" t="s">
        <v>1177</v>
      </c>
      <c r="D16" s="685">
        <v>0</v>
      </c>
      <c r="E16" s="258"/>
      <c r="F16" s="58"/>
      <c r="G16" s="58"/>
    </row>
    <row r="17" spans="2:7">
      <c r="B17" s="246" t="s">
        <v>1140</v>
      </c>
      <c r="C17" s="247" t="s">
        <v>1178</v>
      </c>
      <c r="D17" s="685">
        <v>0</v>
      </c>
      <c r="E17" s="258"/>
      <c r="F17" s="125"/>
      <c r="G17" s="187"/>
    </row>
    <row r="18" spans="2:7" ht="15.75">
      <c r="B18" s="386" t="s">
        <v>1141</v>
      </c>
      <c r="C18" s="395" t="s">
        <v>1166</v>
      </c>
      <c r="D18" s="689">
        <f>D6+D7-D8</f>
        <v>4995.4138298580001</v>
      </c>
      <c r="E18" s="396"/>
      <c r="F18" s="58"/>
      <c r="G18" s="58"/>
    </row>
    <row r="19" spans="2:7" ht="15.75">
      <c r="B19" s="58"/>
      <c r="C19" s="58"/>
      <c r="D19" s="58"/>
      <c r="E19" s="58"/>
      <c r="F19" s="58"/>
      <c r="G19" s="58"/>
    </row>
    <row r="20" spans="2:7" ht="15.75">
      <c r="B20" s="977"/>
      <c r="C20" s="977"/>
      <c r="D20" s="977"/>
      <c r="E20" s="977"/>
      <c r="F20" s="58"/>
      <c r="G20" s="58"/>
    </row>
    <row r="21" spans="2:7" ht="15.75">
      <c r="B21" s="58"/>
      <c r="C21" s="58"/>
      <c r="D21" s="58"/>
      <c r="E21" s="58"/>
      <c r="F21" s="58"/>
      <c r="G21" s="58"/>
    </row>
    <row r="22" spans="2:7" ht="15.75">
      <c r="B22" s="977"/>
      <c r="C22" s="977"/>
      <c r="D22" s="977"/>
      <c r="E22" s="977"/>
      <c r="F22" s="58"/>
      <c r="G22" s="58"/>
    </row>
    <row r="23" spans="2:7" ht="24" customHeight="1">
      <c r="B23" s="948"/>
      <c r="C23" s="948"/>
      <c r="D23" s="948"/>
      <c r="E23" s="948"/>
      <c r="F23" s="948"/>
      <c r="G23" s="948"/>
    </row>
    <row r="24" spans="2:7" ht="15.75">
      <c r="B24" s="977"/>
      <c r="C24" s="977"/>
      <c r="D24" s="977"/>
      <c r="E24" s="977"/>
      <c r="F24" s="58"/>
      <c r="G24" s="58"/>
    </row>
    <row r="25" spans="2:7" ht="36" customHeight="1">
      <c r="B25" s="948"/>
      <c r="C25" s="948"/>
      <c r="D25" s="948"/>
      <c r="E25" s="948"/>
      <c r="F25" s="948"/>
      <c r="G25" s="948"/>
    </row>
    <row r="26" spans="2:7" ht="36" customHeight="1">
      <c r="B26" s="948"/>
      <c r="C26" s="948"/>
      <c r="D26" s="948"/>
      <c r="E26" s="948"/>
      <c r="F26" s="948"/>
      <c r="G26" s="948"/>
    </row>
    <row r="27" spans="2:7" ht="36" customHeight="1">
      <c r="B27" s="948"/>
      <c r="C27" s="948"/>
      <c r="D27" s="948"/>
      <c r="E27" s="948"/>
      <c r="F27" s="948"/>
      <c r="G27" s="948"/>
    </row>
    <row r="28" spans="2:7" ht="93.75" customHeight="1">
      <c r="B28" s="948"/>
      <c r="C28" s="948"/>
      <c r="D28" s="948"/>
      <c r="E28" s="948"/>
      <c r="F28" s="948"/>
      <c r="G28" s="948"/>
    </row>
    <row r="29" spans="2:7" ht="65.25" customHeight="1">
      <c r="B29" s="948"/>
      <c r="C29" s="948"/>
      <c r="D29" s="948"/>
      <c r="E29" s="948"/>
      <c r="F29" s="948"/>
      <c r="G29" s="948"/>
    </row>
    <row r="30" spans="2:7" ht="36" customHeight="1">
      <c r="B30" s="948"/>
      <c r="C30" s="948"/>
      <c r="D30" s="948"/>
      <c r="E30" s="948"/>
      <c r="F30" s="948"/>
      <c r="G30" s="948"/>
    </row>
    <row r="31" spans="2:7" ht="82.5" customHeight="1">
      <c r="B31" s="948"/>
      <c r="C31" s="948"/>
      <c r="D31" s="948"/>
      <c r="E31" s="948"/>
      <c r="F31" s="948"/>
      <c r="G31" s="948"/>
    </row>
    <row r="32" spans="2:7" ht="45" customHeight="1">
      <c r="B32" s="948"/>
      <c r="C32" s="948"/>
      <c r="D32" s="948"/>
      <c r="E32" s="948"/>
      <c r="F32" s="948"/>
      <c r="G32" s="948"/>
    </row>
    <row r="33" spans="2:8" ht="66.75" customHeight="1">
      <c r="B33" s="948"/>
      <c r="C33" s="948"/>
      <c r="D33" s="948"/>
      <c r="E33" s="948"/>
      <c r="F33" s="948"/>
      <c r="G33" s="948"/>
    </row>
    <row r="34" spans="2:8" ht="36" customHeight="1">
      <c r="B34" s="948"/>
      <c r="C34" s="948"/>
      <c r="D34" s="948"/>
      <c r="E34" s="948"/>
      <c r="F34" s="948"/>
      <c r="G34" s="948"/>
    </row>
    <row r="35" spans="2:8" ht="42" customHeight="1">
      <c r="B35" s="948"/>
      <c r="C35" s="948"/>
      <c r="D35" s="948"/>
      <c r="E35" s="948"/>
      <c r="F35" s="948"/>
      <c r="G35" s="948"/>
    </row>
    <row r="36" spans="2:8" ht="36" customHeight="1">
      <c r="B36" s="948"/>
      <c r="C36" s="948"/>
      <c r="D36" s="948"/>
      <c r="E36" s="948"/>
      <c r="F36" s="948"/>
      <c r="G36" s="948"/>
    </row>
    <row r="37" spans="2:8" ht="88.5" customHeight="1">
      <c r="B37" s="948"/>
      <c r="C37" s="948"/>
      <c r="D37" s="948"/>
      <c r="E37" s="948"/>
      <c r="F37" s="948"/>
      <c r="G37" s="948"/>
    </row>
    <row r="38" spans="2:8" ht="33" customHeight="1">
      <c r="B38" s="974"/>
      <c r="C38" s="974"/>
      <c r="D38" s="974"/>
      <c r="E38" s="974"/>
      <c r="F38" s="183"/>
      <c r="G38" s="183"/>
    </row>
    <row r="39" spans="2:8" ht="61.5" customHeight="1">
      <c r="B39" s="948"/>
      <c r="C39" s="948"/>
      <c r="D39" s="948"/>
      <c r="E39" s="948"/>
      <c r="F39" s="948"/>
      <c r="G39" s="948"/>
    </row>
    <row r="43" spans="2:8">
      <c r="F43" s="530"/>
    </row>
    <row r="48" spans="2:8">
      <c r="H48" s="550"/>
    </row>
  </sheetData>
  <mergeCells count="20">
    <mergeCell ref="B5:C5"/>
    <mergeCell ref="B31:G31"/>
    <mergeCell ref="B20:E20"/>
    <mergeCell ref="B22:E22"/>
    <mergeCell ref="B23:G23"/>
    <mergeCell ref="B24:E24"/>
    <mergeCell ref="B25:G25"/>
    <mergeCell ref="B26:G26"/>
    <mergeCell ref="B27:G27"/>
    <mergeCell ref="B28:G28"/>
    <mergeCell ref="B29:G29"/>
    <mergeCell ref="B30:G30"/>
    <mergeCell ref="B38:E38"/>
    <mergeCell ref="B39:G39"/>
    <mergeCell ref="B32:G32"/>
    <mergeCell ref="B33:G33"/>
    <mergeCell ref="B34:G34"/>
    <mergeCell ref="B35:G35"/>
    <mergeCell ref="B36:G36"/>
    <mergeCell ref="B37:G37"/>
  </mergeCells>
  <hyperlinks>
    <hyperlink ref="H2" location="'Index '!A1" display="Return to index" xr:uid="{FDB97415-B226-4054-9691-00A2A3CA4C62}"/>
  </hyperlinks>
  <pageMargins left="0.70866141732283472" right="0.70866141732283472" top="0.74803149606299213" bottom="0.74803149606299213" header="0.31496062992125984" footer="0.31496062992125984"/>
  <pageSetup scale="85" fitToHeight="0" orientation="landscape" r:id="rId1"/>
  <ignoredErrors>
    <ignoredError sqref="B6:B1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78AF-225C-4D4A-8285-E4C8BB69D194}">
  <sheetPr>
    <pageSetUpPr fitToPage="1"/>
  </sheetPr>
  <dimension ref="B2:N65"/>
  <sheetViews>
    <sheetView showGridLines="0" zoomScale="90" zoomScaleNormal="90" workbookViewId="0">
      <selection activeCell="B5" sqref="B5:C7"/>
    </sheetView>
  </sheetViews>
  <sheetFormatPr defaultColWidth="9.140625" defaultRowHeight="15"/>
  <cols>
    <col min="3" max="3" width="31.5703125" customWidth="1"/>
    <col min="4" max="4" width="21.42578125" customWidth="1"/>
    <col min="5" max="5" width="14.42578125" customWidth="1"/>
    <col min="6" max="6" width="15" customWidth="1"/>
    <col min="7" max="7" width="19" customWidth="1"/>
    <col min="8" max="8" width="19.5703125" customWidth="1"/>
    <col min="9" max="9" width="20.42578125" customWidth="1"/>
    <col min="10" max="10" width="15" customWidth="1"/>
    <col min="11" max="11" width="34.85546875" customWidth="1"/>
  </cols>
  <sheetData>
    <row r="2" spans="2:14" ht="21">
      <c r="B2" s="195" t="s">
        <v>1179</v>
      </c>
      <c r="C2" s="195"/>
      <c r="D2" s="195"/>
      <c r="E2" s="569" t="s">
        <v>253</v>
      </c>
      <c r="F2" s="195"/>
      <c r="G2" s="195"/>
      <c r="H2" s="62"/>
      <c r="I2" s="62"/>
      <c r="J2" s="62"/>
      <c r="K2" s="62"/>
    </row>
    <row r="3" spans="2:14" ht="15.75">
      <c r="B3" s="62"/>
      <c r="C3" s="62"/>
      <c r="D3" s="62"/>
      <c r="E3" s="62"/>
      <c r="F3" s="62"/>
      <c r="G3" s="62"/>
      <c r="H3" s="62"/>
      <c r="I3" s="62"/>
      <c r="J3" s="62"/>
      <c r="K3" s="62"/>
    </row>
    <row r="4" spans="2:14" ht="15.75">
      <c r="B4" s="62"/>
      <c r="C4" s="62"/>
      <c r="D4" s="62"/>
      <c r="E4" s="62"/>
      <c r="F4" s="62"/>
      <c r="G4" s="62"/>
      <c r="H4" s="62"/>
      <c r="I4" s="62"/>
      <c r="J4" s="62"/>
      <c r="K4" s="62"/>
    </row>
    <row r="5" spans="2:14" ht="72" customHeight="1">
      <c r="B5" s="901" t="s">
        <v>421</v>
      </c>
      <c r="C5" s="902"/>
      <c r="D5" s="848" t="s">
        <v>1180</v>
      </c>
      <c r="E5" s="848"/>
      <c r="F5" s="848"/>
      <c r="G5" s="848"/>
      <c r="H5" s="848" t="s">
        <v>1106</v>
      </c>
      <c r="I5" s="848"/>
      <c r="J5" s="878" t="s">
        <v>1181</v>
      </c>
      <c r="K5" s="848"/>
    </row>
    <row r="6" spans="2:14" ht="23.25" customHeight="1">
      <c r="B6" s="984"/>
      <c r="C6" s="985"/>
      <c r="D6" s="848" t="s">
        <v>1182</v>
      </c>
      <c r="E6" s="988" t="s">
        <v>1183</v>
      </c>
      <c r="F6" s="988"/>
      <c r="G6" s="988"/>
      <c r="H6" s="848" t="s">
        <v>1184</v>
      </c>
      <c r="I6" s="848" t="s">
        <v>1185</v>
      </c>
      <c r="J6" s="397"/>
      <c r="K6" s="848" t="s">
        <v>1186</v>
      </c>
    </row>
    <row r="7" spans="2:14" ht="44.25" customHeight="1">
      <c r="B7" s="986"/>
      <c r="C7" s="987"/>
      <c r="D7" s="848"/>
      <c r="E7" s="398"/>
      <c r="F7" s="350" t="s">
        <v>1187</v>
      </c>
      <c r="G7" s="399" t="s">
        <v>1188</v>
      </c>
      <c r="H7" s="848"/>
      <c r="I7" s="848"/>
      <c r="J7" s="400"/>
      <c r="K7" s="848"/>
    </row>
    <row r="8" spans="2:14" ht="30">
      <c r="B8" s="401" t="s">
        <v>1118</v>
      </c>
      <c r="C8" s="352" t="s">
        <v>1119</v>
      </c>
      <c r="D8" s="385"/>
      <c r="E8" s="385"/>
      <c r="F8" s="385"/>
      <c r="G8" s="385"/>
      <c r="H8" s="385"/>
      <c r="I8" s="385"/>
      <c r="J8" s="402"/>
      <c r="K8" s="385"/>
    </row>
    <row r="9" spans="2:14" ht="16.5">
      <c r="B9" s="401" t="s">
        <v>1120</v>
      </c>
      <c r="C9" s="352" t="s">
        <v>1121</v>
      </c>
      <c r="D9" s="353">
        <f t="shared" ref="D9:K9" si="0">SUM(D10:D15)</f>
        <v>10.18724632</v>
      </c>
      <c r="E9" s="353">
        <f t="shared" si="0"/>
        <v>403.899312705</v>
      </c>
      <c r="F9" s="353">
        <f t="shared" si="0"/>
        <v>402.26637003499997</v>
      </c>
      <c r="G9" s="353">
        <f t="shared" si="0"/>
        <v>402.26637003499997</v>
      </c>
      <c r="H9" s="353">
        <f t="shared" si="0"/>
        <v>0.208191602888045</v>
      </c>
      <c r="I9" s="353">
        <f t="shared" si="0"/>
        <v>193.58156589134288</v>
      </c>
      <c r="J9" s="353">
        <f t="shared" si="0"/>
        <v>197.09629981667891</v>
      </c>
      <c r="K9" s="353">
        <f t="shared" si="0"/>
        <v>190.35653948667891</v>
      </c>
    </row>
    <row r="10" spans="2:14" ht="16.5">
      <c r="B10" s="272" t="s">
        <v>1122</v>
      </c>
      <c r="C10" s="122" t="s">
        <v>1189</v>
      </c>
      <c r="D10" s="685">
        <v>0</v>
      </c>
      <c r="E10" s="685">
        <v>0</v>
      </c>
      <c r="F10" s="685">
        <v>0</v>
      </c>
      <c r="G10" s="685">
        <v>0</v>
      </c>
      <c r="H10" s="685">
        <v>0</v>
      </c>
      <c r="I10" s="685">
        <v>0</v>
      </c>
      <c r="J10" s="685">
        <v>0</v>
      </c>
      <c r="K10" s="685">
        <v>0</v>
      </c>
      <c r="N10" s="540"/>
    </row>
    <row r="11" spans="2:14" ht="16.5">
      <c r="B11" s="272" t="s">
        <v>1124</v>
      </c>
      <c r="C11" s="122" t="s">
        <v>1190</v>
      </c>
      <c r="D11" s="685">
        <v>0</v>
      </c>
      <c r="E11" s="685">
        <v>0</v>
      </c>
      <c r="F11" s="685">
        <v>0</v>
      </c>
      <c r="G11" s="685">
        <v>0</v>
      </c>
      <c r="H11" s="685">
        <v>0</v>
      </c>
      <c r="I11" s="685">
        <v>0</v>
      </c>
      <c r="J11" s="685">
        <v>0</v>
      </c>
      <c r="K11" s="685">
        <v>0</v>
      </c>
    </row>
    <row r="12" spans="2:14" ht="16.5">
      <c r="B12" s="272" t="s">
        <v>1126</v>
      </c>
      <c r="C12" s="122" t="s">
        <v>1191</v>
      </c>
      <c r="D12" s="685">
        <v>0</v>
      </c>
      <c r="E12" s="685">
        <v>0</v>
      </c>
      <c r="F12" s="685">
        <v>0</v>
      </c>
      <c r="G12" s="685">
        <v>0</v>
      </c>
      <c r="H12" s="685">
        <v>0</v>
      </c>
      <c r="I12" s="685">
        <v>0</v>
      </c>
      <c r="J12" s="685">
        <v>0</v>
      </c>
      <c r="K12" s="685">
        <v>0</v>
      </c>
    </row>
    <row r="13" spans="2:14" ht="16.5">
      <c r="B13" s="272" t="s">
        <v>1128</v>
      </c>
      <c r="C13" s="122" t="s">
        <v>1192</v>
      </c>
      <c r="D13" s="685">
        <v>0</v>
      </c>
      <c r="E13" s="260">
        <v>45.640639039999996</v>
      </c>
      <c r="F13" s="260">
        <v>45.640639039999996</v>
      </c>
      <c r="G13" s="260">
        <v>45.640639039999996</v>
      </c>
      <c r="H13" s="685">
        <v>0</v>
      </c>
      <c r="I13" s="260">
        <v>36.305728183245002</v>
      </c>
      <c r="J13" s="260">
        <v>7.8689090835100997</v>
      </c>
      <c r="K13" s="260">
        <v>7.8689090835100997</v>
      </c>
    </row>
    <row r="14" spans="2:14" ht="16.5">
      <c r="B14" s="272" t="s">
        <v>1130</v>
      </c>
      <c r="C14" s="122" t="s">
        <v>1193</v>
      </c>
      <c r="D14" s="685">
        <v>0</v>
      </c>
      <c r="E14" s="260">
        <v>219.79710409700002</v>
      </c>
      <c r="F14" s="260">
        <v>218.575267287</v>
      </c>
      <c r="G14" s="260">
        <v>218.575267287</v>
      </c>
      <c r="H14" s="685">
        <v>0</v>
      </c>
      <c r="I14" s="260">
        <v>97.238670305662183</v>
      </c>
      <c r="J14" s="260">
        <v>118.289291471203</v>
      </c>
      <c r="K14" s="260">
        <v>118.289291471203</v>
      </c>
    </row>
    <row r="15" spans="2:14" ht="16.5">
      <c r="B15" s="272" t="s">
        <v>1132</v>
      </c>
      <c r="C15" s="122" t="s">
        <v>1194</v>
      </c>
      <c r="D15" s="260">
        <v>10.18724632</v>
      </c>
      <c r="E15" s="260">
        <v>138.46156956800002</v>
      </c>
      <c r="F15" s="260">
        <v>138.050463708</v>
      </c>
      <c r="G15" s="260">
        <v>138.050463708</v>
      </c>
      <c r="H15" s="276">
        <v>0.208191602888045</v>
      </c>
      <c r="I15" s="260">
        <v>60.037167402435699</v>
      </c>
      <c r="J15" s="260">
        <v>70.938099261965803</v>
      </c>
      <c r="K15" s="260">
        <v>64.198338931965793</v>
      </c>
    </row>
    <row r="16" spans="2:14" ht="16.5">
      <c r="B16" s="401" t="s">
        <v>1134</v>
      </c>
      <c r="C16" s="352" t="s">
        <v>1137</v>
      </c>
      <c r="D16" s="385"/>
      <c r="E16" s="385"/>
      <c r="F16" s="385"/>
      <c r="G16" s="385"/>
      <c r="H16" s="385"/>
      <c r="I16" s="385"/>
      <c r="J16" s="402"/>
      <c r="K16" s="385"/>
    </row>
    <row r="17" spans="2:11" ht="28.5" customHeight="1">
      <c r="B17" s="401" t="s">
        <v>1136</v>
      </c>
      <c r="C17" s="352" t="s">
        <v>1195</v>
      </c>
      <c r="D17" s="353"/>
      <c r="E17" s="353"/>
      <c r="F17" s="353"/>
      <c r="G17" s="353"/>
      <c r="H17" s="353"/>
      <c r="I17" s="353"/>
      <c r="J17" s="403"/>
      <c r="K17" s="353"/>
    </row>
    <row r="18" spans="2:11">
      <c r="B18" s="404">
        <v>100</v>
      </c>
      <c r="C18" s="391" t="s">
        <v>352</v>
      </c>
      <c r="D18" s="405">
        <f t="shared" ref="D18:K18" si="1">D17+D16+D9+D8</f>
        <v>10.18724632</v>
      </c>
      <c r="E18" s="405">
        <f t="shared" si="1"/>
        <v>403.899312705</v>
      </c>
      <c r="F18" s="405">
        <f t="shared" si="1"/>
        <v>402.26637003499997</v>
      </c>
      <c r="G18" s="405">
        <f t="shared" si="1"/>
        <v>402.26637003499997</v>
      </c>
      <c r="H18" s="405">
        <f t="shared" si="1"/>
        <v>0.208191602888045</v>
      </c>
      <c r="I18" s="405">
        <f t="shared" si="1"/>
        <v>193.58156589134288</v>
      </c>
      <c r="J18" s="405">
        <f t="shared" si="1"/>
        <v>197.09629981667891</v>
      </c>
      <c r="K18" s="405">
        <f t="shared" si="1"/>
        <v>190.35653948667891</v>
      </c>
    </row>
    <row r="19" spans="2:11" ht="15.75">
      <c r="B19" s="62"/>
      <c r="C19" s="62"/>
      <c r="D19" s="62"/>
      <c r="E19" s="62"/>
      <c r="F19" s="62"/>
      <c r="G19" s="62"/>
      <c r="H19" s="62"/>
      <c r="I19" s="62"/>
      <c r="J19" s="62"/>
      <c r="K19" s="62"/>
    </row>
    <row r="20" spans="2:11" ht="15.75">
      <c r="B20" s="978"/>
      <c r="C20" s="978"/>
      <c r="D20" s="62"/>
      <c r="E20" s="62"/>
      <c r="F20" s="62"/>
      <c r="G20" s="62"/>
      <c r="H20" s="62"/>
      <c r="I20" s="62"/>
      <c r="J20" s="62"/>
      <c r="K20" s="62"/>
    </row>
    <row r="21" spans="2:11" ht="15.75">
      <c r="B21" s="62"/>
      <c r="C21" s="62"/>
      <c r="D21" s="62"/>
      <c r="E21" s="62"/>
      <c r="F21" s="62"/>
      <c r="G21" s="62"/>
      <c r="H21" s="62"/>
      <c r="I21" s="62"/>
      <c r="J21" s="62"/>
      <c r="K21" s="62"/>
    </row>
    <row r="22" spans="2:11" ht="15.75">
      <c r="B22" s="978"/>
      <c r="C22" s="978"/>
      <c r="D22" s="62"/>
      <c r="E22" s="62"/>
      <c r="F22" s="62"/>
      <c r="G22" s="62"/>
      <c r="H22" s="62"/>
      <c r="I22" s="62"/>
      <c r="J22" s="62"/>
      <c r="K22" s="62"/>
    </row>
    <row r="23" spans="2:11" ht="36" customHeight="1">
      <c r="B23" s="979"/>
      <c r="C23" s="979"/>
      <c r="D23" s="979"/>
      <c r="E23" s="979"/>
      <c r="F23" s="979"/>
      <c r="G23" s="979"/>
      <c r="H23" s="979"/>
      <c r="I23" s="979"/>
      <c r="J23" s="979"/>
      <c r="K23" s="979"/>
    </row>
    <row r="24" spans="2:11">
      <c r="B24" s="981"/>
      <c r="C24" s="981"/>
      <c r="D24" s="981"/>
      <c r="E24" s="981"/>
      <c r="F24" s="981"/>
      <c r="G24" s="981"/>
      <c r="H24" s="981"/>
      <c r="I24" s="981"/>
      <c r="J24" s="981"/>
      <c r="K24" s="981"/>
    </row>
    <row r="25" spans="2:11" ht="36" customHeight="1">
      <c r="B25" s="979"/>
      <c r="C25" s="979"/>
      <c r="D25" s="979"/>
      <c r="E25" s="979"/>
      <c r="F25" s="979"/>
      <c r="G25" s="979"/>
      <c r="H25" s="979"/>
      <c r="I25" s="979"/>
      <c r="J25" s="979"/>
      <c r="K25" s="979"/>
    </row>
    <row r="26" spans="2:11" ht="24" customHeight="1">
      <c r="B26" s="979"/>
      <c r="C26" s="979"/>
      <c r="D26" s="979"/>
      <c r="E26" s="979"/>
      <c r="F26" s="979"/>
      <c r="G26" s="979"/>
      <c r="H26" s="979"/>
      <c r="I26" s="979"/>
      <c r="J26" s="979"/>
      <c r="K26" s="979"/>
    </row>
    <row r="27" spans="2:11">
      <c r="B27" s="979"/>
      <c r="C27" s="979"/>
      <c r="D27" s="979"/>
      <c r="E27" s="979"/>
      <c r="F27" s="979"/>
      <c r="G27" s="979"/>
      <c r="H27" s="979"/>
      <c r="I27" s="979"/>
      <c r="J27" s="979"/>
      <c r="K27" s="979"/>
    </row>
    <row r="28" spans="2:11" ht="24" customHeight="1">
      <c r="B28" s="979"/>
      <c r="C28" s="979"/>
      <c r="D28" s="979"/>
      <c r="E28" s="979"/>
      <c r="F28" s="979"/>
      <c r="G28" s="979"/>
      <c r="H28" s="979"/>
      <c r="I28" s="979"/>
      <c r="J28" s="979"/>
      <c r="K28" s="979"/>
    </row>
    <row r="29" spans="2:11" ht="48" customHeight="1">
      <c r="B29" s="979"/>
      <c r="C29" s="979"/>
      <c r="D29" s="979"/>
      <c r="E29" s="979"/>
      <c r="F29" s="979"/>
      <c r="G29" s="979"/>
      <c r="H29" s="979"/>
      <c r="I29" s="979"/>
      <c r="J29" s="979"/>
      <c r="K29" s="979"/>
    </row>
    <row r="30" spans="2:11" ht="60" customHeight="1">
      <c r="B30" s="979"/>
      <c r="C30" s="979"/>
      <c r="D30" s="979"/>
      <c r="E30" s="979"/>
      <c r="F30" s="979"/>
      <c r="G30" s="979"/>
      <c r="H30" s="979"/>
      <c r="I30" s="979"/>
      <c r="J30" s="979"/>
      <c r="K30" s="979"/>
    </row>
    <row r="31" spans="2:11" ht="15.75">
      <c r="B31" s="62"/>
      <c r="C31" s="62"/>
      <c r="D31" s="62"/>
      <c r="E31" s="62"/>
      <c r="F31" s="62"/>
      <c r="G31" s="62"/>
      <c r="H31" s="62"/>
      <c r="I31" s="62"/>
      <c r="J31" s="62"/>
      <c r="K31" s="62"/>
    </row>
    <row r="32" spans="2:11" ht="15.75">
      <c r="B32" s="980"/>
      <c r="C32" s="980"/>
      <c r="D32" s="62"/>
      <c r="E32" s="62"/>
      <c r="F32" s="62"/>
      <c r="G32" s="62"/>
      <c r="H32" s="62"/>
      <c r="I32" s="62"/>
      <c r="J32" s="62"/>
      <c r="K32" s="62"/>
    </row>
    <row r="33" spans="2:11" ht="39.75" customHeight="1">
      <c r="B33" s="979"/>
      <c r="C33" s="979"/>
      <c r="D33" s="979"/>
      <c r="E33" s="979"/>
      <c r="F33" s="979"/>
      <c r="G33" s="979"/>
      <c r="H33" s="979"/>
      <c r="I33" s="979"/>
      <c r="J33" s="979"/>
      <c r="K33" s="979"/>
    </row>
    <row r="34" spans="2:11">
      <c r="B34" s="982"/>
      <c r="C34" s="982"/>
      <c r="D34" s="982"/>
      <c r="E34" s="982"/>
      <c r="F34" s="982"/>
      <c r="G34" s="982"/>
      <c r="H34" s="982"/>
      <c r="I34" s="982"/>
      <c r="J34" s="982"/>
      <c r="K34" s="982"/>
    </row>
    <row r="35" spans="2:11">
      <c r="B35" s="982"/>
      <c r="C35" s="982"/>
      <c r="D35" s="982"/>
      <c r="E35" s="982"/>
      <c r="F35" s="982"/>
      <c r="G35" s="982"/>
      <c r="H35" s="982"/>
      <c r="I35" s="982"/>
      <c r="J35" s="982"/>
      <c r="K35" s="982"/>
    </row>
    <row r="36" spans="2:11">
      <c r="B36" s="982"/>
      <c r="C36" s="982"/>
      <c r="D36" s="982"/>
      <c r="E36" s="982"/>
      <c r="F36" s="982"/>
      <c r="G36" s="982"/>
      <c r="H36" s="982"/>
      <c r="I36" s="982"/>
      <c r="J36" s="982"/>
      <c r="K36" s="982"/>
    </row>
    <row r="37" spans="2:11">
      <c r="B37" s="982"/>
      <c r="C37" s="982"/>
      <c r="D37" s="982"/>
      <c r="E37" s="982"/>
      <c r="F37" s="982"/>
      <c r="G37" s="982"/>
      <c r="H37" s="982"/>
      <c r="I37" s="982"/>
      <c r="J37" s="982"/>
      <c r="K37" s="982"/>
    </row>
    <row r="38" spans="2:11">
      <c r="B38" s="982"/>
      <c r="C38" s="982"/>
      <c r="D38" s="982"/>
      <c r="E38" s="982"/>
      <c r="F38" s="982"/>
      <c r="G38" s="982"/>
      <c r="H38" s="982"/>
      <c r="I38" s="982"/>
      <c r="J38" s="982"/>
      <c r="K38" s="982"/>
    </row>
    <row r="39" spans="2:11">
      <c r="B39" s="982"/>
      <c r="C39" s="982"/>
      <c r="D39" s="982"/>
      <c r="E39" s="982"/>
      <c r="F39" s="982"/>
      <c r="G39" s="982"/>
      <c r="H39" s="982"/>
      <c r="I39" s="982"/>
      <c r="J39" s="982"/>
      <c r="K39" s="982"/>
    </row>
    <row r="42" spans="2:11">
      <c r="F42" s="4"/>
    </row>
    <row r="43" spans="2:11" ht="24" customHeight="1"/>
    <row r="44" spans="2:11" ht="24" customHeight="1"/>
    <row r="53" ht="36" customHeight="1"/>
    <row r="63" ht="36" customHeight="1"/>
    <row r="64" ht="48" customHeight="1"/>
    <row r="65" spans="2:11" ht="15.75">
      <c r="B65" s="983"/>
      <c r="C65" s="983"/>
      <c r="D65" s="983"/>
      <c r="E65" s="983"/>
      <c r="F65" s="983"/>
      <c r="G65" s="983"/>
      <c r="H65" s="983"/>
      <c r="I65" s="983"/>
      <c r="J65" s="983"/>
      <c r="K65" s="62"/>
    </row>
  </sheetData>
  <mergeCells count="25">
    <mergeCell ref="B5:C7"/>
    <mergeCell ref="D5:G5"/>
    <mergeCell ref="H5:I5"/>
    <mergeCell ref="J5:K5"/>
    <mergeCell ref="D6:D7"/>
    <mergeCell ref="E6:G6"/>
    <mergeCell ref="H6:H7"/>
    <mergeCell ref="I6:I7"/>
    <mergeCell ref="K6:K7"/>
    <mergeCell ref="B33:K33"/>
    <mergeCell ref="B34:K39"/>
    <mergeCell ref="B65:C65"/>
    <mergeCell ref="D65:F65"/>
    <mergeCell ref="G65:J65"/>
    <mergeCell ref="B32:C32"/>
    <mergeCell ref="B22:C22"/>
    <mergeCell ref="B23:K23"/>
    <mergeCell ref="B24:K24"/>
    <mergeCell ref="B25:K25"/>
    <mergeCell ref="B26:K26"/>
    <mergeCell ref="B20:C20"/>
    <mergeCell ref="B27:K27"/>
    <mergeCell ref="B28:K28"/>
    <mergeCell ref="B29:K29"/>
    <mergeCell ref="B30:K30"/>
  </mergeCells>
  <hyperlinks>
    <hyperlink ref="E2" location="'Index '!A1" display="Return to index" xr:uid="{CF51D706-71E6-48A3-9F91-0DFB928F8832}"/>
  </hyperlinks>
  <pageMargins left="0.7" right="0.7" top="0.75" bottom="0.75" header="0.3" footer="0.3"/>
  <pageSetup paperSize="9" scale="65" fitToHeight="0" orientation="landscape" r:id="rId1"/>
  <ignoredErrors>
    <ignoredError sqref="B8:B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pageSetUpPr fitToPage="1"/>
  </sheetPr>
  <dimension ref="A1:I95"/>
  <sheetViews>
    <sheetView topLeftCell="A34" zoomScale="90" zoomScaleNormal="90" workbookViewId="0">
      <selection activeCell="D62" sqref="D62"/>
    </sheetView>
  </sheetViews>
  <sheetFormatPr defaultColWidth="9.140625" defaultRowHeight="15"/>
  <cols>
    <col min="1" max="1" width="55.5703125" style="38" customWidth="1"/>
    <col min="2" max="2" width="12.85546875" style="38" bestFit="1" customWidth="1"/>
    <col min="3" max="3" width="78.42578125" style="38" customWidth="1"/>
    <col min="4" max="4" width="22.42578125" style="38" bestFit="1" customWidth="1"/>
    <col min="5" max="16384" width="9.140625" style="38"/>
  </cols>
  <sheetData>
    <row r="1" spans="1:9" ht="36.950000000000003" customHeight="1">
      <c r="A1" s="828"/>
      <c r="B1" s="828"/>
      <c r="C1" s="828"/>
    </row>
    <row r="2" spans="1:9">
      <c r="A2" s="832" t="s">
        <v>1940</v>
      </c>
      <c r="B2" s="788"/>
      <c r="C2" s="834" t="s">
        <v>22</v>
      </c>
      <c r="D2" s="830" t="s">
        <v>1939</v>
      </c>
    </row>
    <row r="3" spans="1:9">
      <c r="A3" s="833"/>
      <c r="B3" s="789" t="s">
        <v>23</v>
      </c>
      <c r="C3" s="835"/>
      <c r="D3" s="831"/>
    </row>
    <row r="4" spans="1:9" s="606" customFormat="1">
      <c r="A4" s="825" t="s">
        <v>24</v>
      </c>
      <c r="B4" s="826"/>
      <c r="C4" s="826"/>
      <c r="D4" s="827"/>
      <c r="I4" s="636"/>
    </row>
    <row r="5" spans="1:9">
      <c r="A5" s="637" t="s">
        <v>25</v>
      </c>
      <c r="B5" s="637" t="s">
        <v>26</v>
      </c>
      <c r="C5" s="36" t="s">
        <v>27</v>
      </c>
      <c r="D5" s="638" t="s">
        <v>28</v>
      </c>
    </row>
    <row r="6" spans="1:9">
      <c r="A6" s="333" t="s">
        <v>29</v>
      </c>
      <c r="B6" s="333" t="s">
        <v>26</v>
      </c>
      <c r="C6" s="36" t="s">
        <v>30</v>
      </c>
      <c r="D6" s="596" t="s">
        <v>31</v>
      </c>
    </row>
    <row r="7" spans="1:9">
      <c r="A7" s="333" t="s">
        <v>32</v>
      </c>
      <c r="B7" s="333" t="s">
        <v>33</v>
      </c>
      <c r="C7" s="320" t="s">
        <v>34</v>
      </c>
      <c r="D7" s="596" t="s">
        <v>35</v>
      </c>
    </row>
    <row r="8" spans="1:9" s="793" customFormat="1">
      <c r="A8" s="825" t="s">
        <v>36</v>
      </c>
      <c r="B8" s="826"/>
      <c r="C8" s="826"/>
      <c r="D8" s="827"/>
      <c r="I8" s="636"/>
    </row>
    <row r="9" spans="1:9">
      <c r="A9" s="333" t="s">
        <v>37</v>
      </c>
      <c r="B9" s="333" t="s">
        <v>33</v>
      </c>
      <c r="C9" s="320" t="s">
        <v>38</v>
      </c>
      <c r="D9" s="597" t="s">
        <v>39</v>
      </c>
    </row>
    <row r="10" spans="1:9">
      <c r="A10" s="333" t="s">
        <v>40</v>
      </c>
      <c r="B10" s="333" t="s">
        <v>33</v>
      </c>
      <c r="C10" s="320" t="s">
        <v>41</v>
      </c>
      <c r="D10" s="597" t="s">
        <v>42</v>
      </c>
    </row>
    <row r="11" spans="1:9" s="793" customFormat="1">
      <c r="A11" s="825" t="s">
        <v>43</v>
      </c>
      <c r="B11" s="826"/>
      <c r="C11" s="826"/>
      <c r="D11" s="827"/>
      <c r="I11" s="636"/>
    </row>
    <row r="12" spans="1:9">
      <c r="A12" s="333" t="s">
        <v>44</v>
      </c>
      <c r="B12" s="333" t="s">
        <v>26</v>
      </c>
      <c r="C12" s="795" t="s">
        <v>45</v>
      </c>
      <c r="D12" s="596" t="s">
        <v>46</v>
      </c>
    </row>
    <row r="13" spans="1:9" s="793" customFormat="1">
      <c r="A13" s="825" t="s">
        <v>47</v>
      </c>
      <c r="B13" s="826"/>
      <c r="C13" s="826"/>
      <c r="D13" s="827"/>
      <c r="I13" s="636"/>
    </row>
    <row r="14" spans="1:9">
      <c r="A14" s="333" t="s">
        <v>48</v>
      </c>
      <c r="B14" s="333" t="s">
        <v>26</v>
      </c>
      <c r="C14" s="36" t="s">
        <v>49</v>
      </c>
      <c r="D14" s="596" t="s">
        <v>50</v>
      </c>
    </row>
    <row r="15" spans="1:9">
      <c r="A15" s="333" t="s">
        <v>51</v>
      </c>
      <c r="B15" s="333" t="s">
        <v>26</v>
      </c>
      <c r="C15" s="36" t="s">
        <v>52</v>
      </c>
      <c r="D15" s="596" t="s">
        <v>53</v>
      </c>
    </row>
    <row r="16" spans="1:9">
      <c r="A16" s="333" t="s">
        <v>54</v>
      </c>
      <c r="B16" s="333" t="s">
        <v>33</v>
      </c>
      <c r="C16" s="36" t="s">
        <v>55</v>
      </c>
      <c r="D16" s="596" t="s">
        <v>56</v>
      </c>
    </row>
    <row r="17" spans="1:9" s="793" customFormat="1">
      <c r="A17" s="825" t="s">
        <v>57</v>
      </c>
      <c r="B17" s="826"/>
      <c r="C17" s="826"/>
      <c r="D17" s="827"/>
      <c r="I17" s="636"/>
    </row>
    <row r="18" spans="1:9" ht="30">
      <c r="A18" s="333" t="s">
        <v>58</v>
      </c>
      <c r="B18" s="333" t="s">
        <v>26</v>
      </c>
      <c r="C18" s="660" t="s">
        <v>59</v>
      </c>
      <c r="D18" s="596" t="s">
        <v>60</v>
      </c>
    </row>
    <row r="19" spans="1:9">
      <c r="A19" s="333" t="s">
        <v>61</v>
      </c>
      <c r="B19" s="333" t="s">
        <v>26</v>
      </c>
      <c r="C19" s="36" t="s">
        <v>62</v>
      </c>
      <c r="D19" s="596" t="s">
        <v>63</v>
      </c>
    </row>
    <row r="20" spans="1:9" s="793" customFormat="1">
      <c r="A20" s="825" t="s">
        <v>64</v>
      </c>
      <c r="B20" s="826"/>
      <c r="C20" s="826"/>
      <c r="D20" s="827"/>
      <c r="I20" s="636"/>
    </row>
    <row r="21" spans="1:9">
      <c r="A21" s="333" t="s">
        <v>65</v>
      </c>
      <c r="B21" s="333" t="s">
        <v>26</v>
      </c>
      <c r="C21" s="36" t="s">
        <v>66</v>
      </c>
      <c r="D21" s="596" t="s">
        <v>67</v>
      </c>
    </row>
    <row r="22" spans="1:9">
      <c r="A22" s="333" t="s">
        <v>68</v>
      </c>
      <c r="B22" s="333" t="s">
        <v>26</v>
      </c>
      <c r="C22" s="36" t="s">
        <v>69</v>
      </c>
      <c r="D22" s="596" t="s">
        <v>70</v>
      </c>
    </row>
    <row r="23" spans="1:9">
      <c r="A23" s="333" t="s">
        <v>71</v>
      </c>
      <c r="B23" s="333" t="s">
        <v>26</v>
      </c>
      <c r="C23" s="36" t="s">
        <v>72</v>
      </c>
      <c r="D23" s="596" t="s">
        <v>73</v>
      </c>
    </row>
    <row r="24" spans="1:9">
      <c r="A24" s="333" t="s">
        <v>74</v>
      </c>
      <c r="B24" s="333" t="s">
        <v>33</v>
      </c>
      <c r="C24" s="320" t="s">
        <v>75</v>
      </c>
      <c r="D24" s="596" t="s">
        <v>76</v>
      </c>
    </row>
    <row r="25" spans="1:9" s="793" customFormat="1">
      <c r="A25" s="825" t="s">
        <v>77</v>
      </c>
      <c r="B25" s="826"/>
      <c r="C25" s="826"/>
      <c r="D25" s="827"/>
      <c r="I25" s="636"/>
    </row>
    <row r="26" spans="1:9">
      <c r="A26" s="333" t="s">
        <v>78</v>
      </c>
      <c r="B26" s="333" t="s">
        <v>33</v>
      </c>
      <c r="C26" s="320" t="s">
        <v>79</v>
      </c>
      <c r="D26" s="596" t="s">
        <v>80</v>
      </c>
    </row>
    <row r="27" spans="1:9">
      <c r="A27" s="333" t="s">
        <v>81</v>
      </c>
      <c r="B27" s="333" t="s">
        <v>26</v>
      </c>
      <c r="C27" s="36" t="s">
        <v>82</v>
      </c>
      <c r="D27" s="596" t="s">
        <v>83</v>
      </c>
    </row>
    <row r="28" spans="1:9">
      <c r="A28" s="333" t="s">
        <v>84</v>
      </c>
      <c r="B28" s="333" t="s">
        <v>33</v>
      </c>
      <c r="C28" s="36" t="s">
        <v>85</v>
      </c>
      <c r="D28" s="596" t="s">
        <v>86</v>
      </c>
    </row>
    <row r="29" spans="1:9">
      <c r="A29" s="333" t="s">
        <v>87</v>
      </c>
      <c r="B29" s="333" t="s">
        <v>26</v>
      </c>
      <c r="C29" s="36" t="s">
        <v>88</v>
      </c>
      <c r="D29" s="596" t="s">
        <v>89</v>
      </c>
    </row>
    <row r="30" spans="1:9" s="793" customFormat="1">
      <c r="A30" s="825" t="s">
        <v>90</v>
      </c>
      <c r="B30" s="826"/>
      <c r="C30" s="826"/>
      <c r="D30" s="827"/>
      <c r="I30" s="636"/>
    </row>
    <row r="31" spans="1:9">
      <c r="A31" s="333" t="s">
        <v>91</v>
      </c>
      <c r="B31" s="333" t="s">
        <v>33</v>
      </c>
      <c r="C31" s="320" t="s">
        <v>92</v>
      </c>
      <c r="D31" s="596" t="s">
        <v>93</v>
      </c>
    </row>
    <row r="32" spans="1:9">
      <c r="A32" s="333" t="s">
        <v>94</v>
      </c>
      <c r="B32" s="333" t="s">
        <v>33</v>
      </c>
      <c r="C32" s="320" t="s">
        <v>95</v>
      </c>
      <c r="D32" s="596" t="s">
        <v>96</v>
      </c>
    </row>
    <row r="33" spans="1:9">
      <c r="A33" s="333" t="s">
        <v>97</v>
      </c>
      <c r="B33" s="333" t="s">
        <v>26</v>
      </c>
      <c r="C33" s="36" t="s">
        <v>98</v>
      </c>
      <c r="D33" s="596" t="s">
        <v>99</v>
      </c>
    </row>
    <row r="34" spans="1:9">
      <c r="A34" s="333" t="s">
        <v>100</v>
      </c>
      <c r="B34" s="333" t="s">
        <v>26</v>
      </c>
      <c r="C34" s="36" t="s">
        <v>101</v>
      </c>
      <c r="D34" s="596" t="s">
        <v>102</v>
      </c>
    </row>
    <row r="35" spans="1:9">
      <c r="A35" s="333" t="s">
        <v>103</v>
      </c>
      <c r="B35" s="333" t="s">
        <v>26</v>
      </c>
      <c r="C35" s="36" t="s">
        <v>104</v>
      </c>
      <c r="D35" s="596" t="s">
        <v>105</v>
      </c>
    </row>
    <row r="36" spans="1:9" ht="30">
      <c r="A36" s="333" t="s">
        <v>106</v>
      </c>
      <c r="B36" s="333" t="s">
        <v>26</v>
      </c>
      <c r="C36" s="660" t="s">
        <v>107</v>
      </c>
      <c r="D36" s="596" t="s">
        <v>108</v>
      </c>
    </row>
    <row r="37" spans="1:9">
      <c r="A37" s="333" t="s">
        <v>109</v>
      </c>
      <c r="B37" s="333" t="s">
        <v>26</v>
      </c>
      <c r="C37" s="36" t="s">
        <v>110</v>
      </c>
      <c r="D37" s="596" t="s">
        <v>111</v>
      </c>
    </row>
    <row r="38" spans="1:9">
      <c r="A38" s="333" t="s">
        <v>112</v>
      </c>
      <c r="B38" s="333" t="s">
        <v>26</v>
      </c>
      <c r="C38" s="36" t="s">
        <v>113</v>
      </c>
      <c r="D38" s="596" t="s">
        <v>114</v>
      </c>
    </row>
    <row r="39" spans="1:9">
      <c r="A39" s="333" t="s">
        <v>115</v>
      </c>
      <c r="B39" s="333" t="s">
        <v>26</v>
      </c>
      <c r="C39" s="36" t="s">
        <v>116</v>
      </c>
      <c r="D39" s="596" t="s">
        <v>117</v>
      </c>
    </row>
    <row r="40" spans="1:9">
      <c r="A40" s="333" t="s">
        <v>118</v>
      </c>
      <c r="B40" s="333" t="s">
        <v>26</v>
      </c>
      <c r="C40" s="36" t="s">
        <v>119</v>
      </c>
      <c r="D40" s="596" t="s">
        <v>120</v>
      </c>
    </row>
    <row r="41" spans="1:9">
      <c r="A41" s="333" t="s">
        <v>121</v>
      </c>
      <c r="B41" s="333" t="s">
        <v>26</v>
      </c>
      <c r="C41" s="36" t="s">
        <v>122</v>
      </c>
      <c r="D41" s="596" t="s">
        <v>123</v>
      </c>
    </row>
    <row r="42" spans="1:9">
      <c r="A42" s="333" t="s">
        <v>124</v>
      </c>
      <c r="B42" s="333" t="s">
        <v>26</v>
      </c>
      <c r="C42" s="36" t="s">
        <v>125</v>
      </c>
      <c r="D42" s="596" t="s">
        <v>126</v>
      </c>
    </row>
    <row r="43" spans="1:9">
      <c r="A43" s="333" t="s">
        <v>127</v>
      </c>
      <c r="B43" s="333" t="s">
        <v>26</v>
      </c>
      <c r="C43" s="36" t="s">
        <v>128</v>
      </c>
      <c r="D43" s="596" t="s">
        <v>129</v>
      </c>
    </row>
    <row r="44" spans="1:9" s="793" customFormat="1">
      <c r="A44" s="825" t="s">
        <v>130</v>
      </c>
      <c r="B44" s="826"/>
      <c r="C44" s="826"/>
      <c r="D44" s="827"/>
      <c r="I44" s="636"/>
    </row>
    <row r="45" spans="1:9">
      <c r="A45" s="333" t="s">
        <v>131</v>
      </c>
      <c r="B45" s="333" t="s">
        <v>33</v>
      </c>
      <c r="C45" s="320" t="s">
        <v>132</v>
      </c>
      <c r="D45" s="596" t="s">
        <v>133</v>
      </c>
    </row>
    <row r="46" spans="1:9" ht="14.25" customHeight="1">
      <c r="A46" s="333" t="s">
        <v>134</v>
      </c>
      <c r="B46" s="333" t="s">
        <v>26</v>
      </c>
      <c r="C46" s="795" t="s">
        <v>135</v>
      </c>
      <c r="D46" s="596" t="s">
        <v>136</v>
      </c>
    </row>
    <row r="47" spans="1:9" s="793" customFormat="1">
      <c r="A47" s="825" t="s">
        <v>137</v>
      </c>
      <c r="B47" s="826"/>
      <c r="C47" s="826"/>
      <c r="D47" s="827"/>
      <c r="I47" s="636"/>
    </row>
    <row r="48" spans="1:9">
      <c r="A48" s="333" t="s">
        <v>138</v>
      </c>
      <c r="B48" s="333" t="s">
        <v>33</v>
      </c>
      <c r="C48" s="180" t="s">
        <v>139</v>
      </c>
      <c r="D48" s="596" t="s">
        <v>140</v>
      </c>
    </row>
    <row r="49" spans="1:9">
      <c r="A49" s="333" t="s">
        <v>141</v>
      </c>
      <c r="B49" s="333" t="s">
        <v>26</v>
      </c>
      <c r="C49" s="787" t="s">
        <v>142</v>
      </c>
      <c r="D49" s="596" t="s">
        <v>143</v>
      </c>
    </row>
    <row r="50" spans="1:9">
      <c r="A50" s="333" t="s">
        <v>144</v>
      </c>
      <c r="B50" s="333" t="s">
        <v>26</v>
      </c>
      <c r="C50" s="36" t="s">
        <v>145</v>
      </c>
      <c r="D50" s="596" t="s">
        <v>146</v>
      </c>
    </row>
    <row r="51" spans="1:9" s="793" customFormat="1">
      <c r="A51" s="825" t="s">
        <v>147</v>
      </c>
      <c r="B51" s="826"/>
      <c r="C51" s="826"/>
      <c r="D51" s="827"/>
      <c r="I51" s="636"/>
    </row>
    <row r="52" spans="1:9">
      <c r="A52" s="333" t="s">
        <v>148</v>
      </c>
      <c r="B52" s="333" t="s">
        <v>33</v>
      </c>
      <c r="C52" s="320" t="s">
        <v>149</v>
      </c>
      <c r="D52" s="596" t="s">
        <v>150</v>
      </c>
    </row>
    <row r="53" spans="1:9">
      <c r="A53" s="333" t="s">
        <v>151</v>
      </c>
      <c r="B53" s="333" t="s">
        <v>26</v>
      </c>
      <c r="C53" s="36" t="s">
        <v>152</v>
      </c>
      <c r="D53" s="596" t="s">
        <v>153</v>
      </c>
    </row>
    <row r="54" spans="1:9">
      <c r="A54" s="333" t="s">
        <v>154</v>
      </c>
      <c r="B54" s="333" t="s">
        <v>26</v>
      </c>
      <c r="C54" s="36" t="s">
        <v>155</v>
      </c>
      <c r="D54" s="596" t="s">
        <v>156</v>
      </c>
    </row>
    <row r="55" spans="1:9">
      <c r="A55" s="333" t="s">
        <v>157</v>
      </c>
      <c r="B55" s="333" t="s">
        <v>26</v>
      </c>
      <c r="C55" s="36" t="s">
        <v>158</v>
      </c>
      <c r="D55" s="596" t="s">
        <v>159</v>
      </c>
    </row>
    <row r="56" spans="1:9">
      <c r="A56" s="333" t="s">
        <v>160</v>
      </c>
      <c r="B56" s="333" t="s">
        <v>26</v>
      </c>
      <c r="C56" s="36" t="s">
        <v>161</v>
      </c>
      <c r="D56" s="596" t="s">
        <v>162</v>
      </c>
    </row>
    <row r="57" spans="1:9">
      <c r="A57" s="333" t="s">
        <v>163</v>
      </c>
      <c r="B57" s="333" t="s">
        <v>26</v>
      </c>
      <c r="C57" s="36" t="s">
        <v>164</v>
      </c>
      <c r="D57" s="596" t="s">
        <v>165</v>
      </c>
    </row>
    <row r="58" spans="1:9" s="793" customFormat="1">
      <c r="A58" s="825" t="s">
        <v>166</v>
      </c>
      <c r="B58" s="826"/>
      <c r="C58" s="826"/>
      <c r="D58" s="827"/>
      <c r="I58" s="636"/>
    </row>
    <row r="59" spans="1:9">
      <c r="A59" s="333" t="s">
        <v>167</v>
      </c>
      <c r="B59" s="333" t="s">
        <v>26</v>
      </c>
      <c r="C59" s="795" t="s">
        <v>168</v>
      </c>
      <c r="D59" s="596" t="s">
        <v>169</v>
      </c>
    </row>
    <row r="60" spans="1:9">
      <c r="A60" s="333" t="s">
        <v>170</v>
      </c>
      <c r="B60" s="333" t="s">
        <v>33</v>
      </c>
      <c r="C60" s="320" t="s">
        <v>171</v>
      </c>
      <c r="D60" s="596" t="s">
        <v>172</v>
      </c>
    </row>
    <row r="61" spans="1:9" s="793" customFormat="1">
      <c r="A61" s="825" t="s">
        <v>173</v>
      </c>
      <c r="B61" s="826"/>
      <c r="C61" s="826"/>
      <c r="D61" s="827"/>
      <c r="I61" s="636"/>
    </row>
    <row r="62" spans="1:9">
      <c r="A62" s="333" t="s">
        <v>174</v>
      </c>
      <c r="B62" s="333" t="s">
        <v>33</v>
      </c>
      <c r="C62" s="36" t="s">
        <v>175</v>
      </c>
      <c r="D62" s="596" t="s">
        <v>176</v>
      </c>
    </row>
    <row r="63" spans="1:9">
      <c r="A63" s="333" t="s">
        <v>177</v>
      </c>
      <c r="B63" s="333" t="s">
        <v>26</v>
      </c>
      <c r="C63" s="795" t="s">
        <v>178</v>
      </c>
      <c r="D63" s="596" t="s">
        <v>179</v>
      </c>
    </row>
    <row r="64" spans="1:9" s="793" customFormat="1">
      <c r="A64" s="825" t="s">
        <v>180</v>
      </c>
      <c r="B64" s="826"/>
      <c r="C64" s="826"/>
      <c r="D64" s="827"/>
      <c r="I64" s="636"/>
    </row>
    <row r="65" spans="1:9">
      <c r="A65" s="333" t="s">
        <v>181</v>
      </c>
      <c r="B65" s="333" t="s">
        <v>33</v>
      </c>
      <c r="C65" s="795" t="s">
        <v>182</v>
      </c>
      <c r="D65" s="596" t="s">
        <v>183</v>
      </c>
    </row>
    <row r="66" spans="1:9">
      <c r="A66" s="333" t="s">
        <v>184</v>
      </c>
      <c r="B66" s="661" t="s">
        <v>26</v>
      </c>
      <c r="C66" s="36" t="s">
        <v>185</v>
      </c>
      <c r="D66" s="596" t="s">
        <v>186</v>
      </c>
    </row>
    <row r="67" spans="1:9" ht="30">
      <c r="A67" s="333" t="s">
        <v>187</v>
      </c>
      <c r="B67" s="333" t="s">
        <v>26</v>
      </c>
      <c r="C67" s="660" t="s">
        <v>188</v>
      </c>
      <c r="D67" s="596" t="s">
        <v>189</v>
      </c>
    </row>
    <row r="68" spans="1:9" ht="30">
      <c r="A68" s="333" t="s">
        <v>190</v>
      </c>
      <c r="B68" s="333" t="s">
        <v>26</v>
      </c>
      <c r="C68" s="660" t="s">
        <v>191</v>
      </c>
      <c r="D68" s="596" t="s">
        <v>192</v>
      </c>
    </row>
    <row r="69" spans="1:9" s="793" customFormat="1">
      <c r="A69" s="825" t="s">
        <v>193</v>
      </c>
      <c r="B69" s="826"/>
      <c r="C69" s="826"/>
      <c r="D69" s="827"/>
      <c r="I69" s="636"/>
    </row>
    <row r="70" spans="1:9">
      <c r="A70" s="333" t="s">
        <v>194</v>
      </c>
      <c r="B70" s="333" t="s">
        <v>26</v>
      </c>
      <c r="C70" s="36" t="s">
        <v>195</v>
      </c>
      <c r="D70" s="596" t="s">
        <v>196</v>
      </c>
    </row>
    <row r="71" spans="1:9">
      <c r="A71" s="333" t="s">
        <v>197</v>
      </c>
      <c r="B71" s="333" t="s">
        <v>26</v>
      </c>
      <c r="C71" s="36" t="s">
        <v>198</v>
      </c>
      <c r="D71" s="596" t="s">
        <v>199</v>
      </c>
    </row>
    <row r="72" spans="1:9">
      <c r="A72" s="333" t="s">
        <v>200</v>
      </c>
      <c r="B72" s="333" t="s">
        <v>26</v>
      </c>
      <c r="C72" s="36" t="s">
        <v>201</v>
      </c>
      <c r="D72" s="596" t="s">
        <v>202</v>
      </c>
    </row>
    <row r="73" spans="1:9">
      <c r="A73" s="333" t="s">
        <v>203</v>
      </c>
      <c r="B73" s="333" t="s">
        <v>33</v>
      </c>
      <c r="C73" s="180" t="s">
        <v>204</v>
      </c>
      <c r="D73" s="596" t="s">
        <v>205</v>
      </c>
    </row>
    <row r="74" spans="1:9" s="793" customFormat="1">
      <c r="A74" s="825" t="s">
        <v>206</v>
      </c>
      <c r="B74" s="826"/>
      <c r="C74" s="826"/>
      <c r="D74" s="827"/>
      <c r="I74" s="636"/>
    </row>
    <row r="75" spans="1:9">
      <c r="A75" s="152" t="s">
        <v>207</v>
      </c>
      <c r="B75" s="152" t="s">
        <v>33</v>
      </c>
      <c r="C75" s="154" t="s">
        <v>208</v>
      </c>
      <c r="D75" s="596" t="s">
        <v>209</v>
      </c>
    </row>
    <row r="76" spans="1:9">
      <c r="A76" s="333" t="s">
        <v>210</v>
      </c>
      <c r="B76" s="333" t="s">
        <v>26</v>
      </c>
      <c r="C76" s="320" t="s">
        <v>211</v>
      </c>
      <c r="D76" s="596" t="s">
        <v>212</v>
      </c>
    </row>
    <row r="77" spans="1:9" s="793" customFormat="1">
      <c r="A77" s="825" t="s">
        <v>213</v>
      </c>
      <c r="B77" s="826"/>
      <c r="C77" s="826"/>
      <c r="D77" s="827"/>
      <c r="I77" s="636"/>
    </row>
    <row r="78" spans="1:9">
      <c r="A78" s="333" t="s">
        <v>214</v>
      </c>
      <c r="B78" s="333" t="s">
        <v>33</v>
      </c>
      <c r="C78" s="36" t="s">
        <v>215</v>
      </c>
      <c r="D78" s="596" t="s">
        <v>216</v>
      </c>
    </row>
    <row r="79" spans="1:9">
      <c r="A79" s="333" t="s">
        <v>217</v>
      </c>
      <c r="B79" s="333" t="s">
        <v>33</v>
      </c>
      <c r="C79" s="36" t="s">
        <v>218</v>
      </c>
      <c r="D79" s="596" t="s">
        <v>219</v>
      </c>
    </row>
    <row r="80" spans="1:9">
      <c r="A80" s="333" t="s">
        <v>220</v>
      </c>
      <c r="B80" s="333" t="s">
        <v>33</v>
      </c>
      <c r="C80" s="36" t="s">
        <v>221</v>
      </c>
      <c r="D80" s="596" t="s">
        <v>222</v>
      </c>
    </row>
    <row r="81" spans="1:6" ht="30">
      <c r="A81" s="333" t="s">
        <v>223</v>
      </c>
      <c r="B81" s="333" t="s">
        <v>26</v>
      </c>
      <c r="C81" s="660" t="s">
        <v>224</v>
      </c>
      <c r="D81" s="596" t="s">
        <v>225</v>
      </c>
    </row>
    <row r="82" spans="1:6" ht="30">
      <c r="A82" s="333" t="s">
        <v>226</v>
      </c>
      <c r="B82" s="333" t="s">
        <v>26</v>
      </c>
      <c r="C82" s="660" t="s">
        <v>227</v>
      </c>
      <c r="D82" s="596" t="s">
        <v>228</v>
      </c>
    </row>
    <row r="83" spans="1:6">
      <c r="A83" s="333" t="s">
        <v>229</v>
      </c>
      <c r="B83" s="333" t="s">
        <v>26</v>
      </c>
      <c r="C83" s="180" t="s">
        <v>230</v>
      </c>
      <c r="D83" s="596" t="s">
        <v>231</v>
      </c>
    </row>
    <row r="84" spans="1:6">
      <c r="A84" s="333" t="s">
        <v>232</v>
      </c>
      <c r="B84" s="333" t="s">
        <v>26</v>
      </c>
      <c r="C84" s="36" t="s">
        <v>233</v>
      </c>
      <c r="D84" s="678" t="s">
        <v>234</v>
      </c>
    </row>
    <row r="85" spans="1:6">
      <c r="A85" s="333" t="s">
        <v>235</v>
      </c>
      <c r="B85" s="333" t="s">
        <v>26</v>
      </c>
      <c r="C85" s="36" t="s">
        <v>236</v>
      </c>
      <c r="D85" s="678" t="s">
        <v>237</v>
      </c>
    </row>
    <row r="86" spans="1:6">
      <c r="A86" s="333" t="s">
        <v>238</v>
      </c>
      <c r="B86" s="333" t="s">
        <v>26</v>
      </c>
      <c r="C86" s="320" t="s">
        <v>239</v>
      </c>
      <c r="D86" s="678" t="s">
        <v>240</v>
      </c>
      <c r="F86" s="599"/>
    </row>
    <row r="87" spans="1:6">
      <c r="A87" s="333" t="s">
        <v>241</v>
      </c>
      <c r="B87" s="333" t="s">
        <v>26</v>
      </c>
      <c r="C87" s="320" t="s">
        <v>242</v>
      </c>
      <c r="D87" s="678" t="s">
        <v>243</v>
      </c>
    </row>
    <row r="88" spans="1:6">
      <c r="A88" s="333" t="s">
        <v>244</v>
      </c>
      <c r="B88" s="333" t="s">
        <v>26</v>
      </c>
      <c r="C88" s="320" t="s">
        <v>245</v>
      </c>
      <c r="D88" s="756" t="s">
        <v>246</v>
      </c>
    </row>
    <row r="89" spans="1:6">
      <c r="A89" s="333" t="s">
        <v>247</v>
      </c>
      <c r="B89" s="333" t="s">
        <v>26</v>
      </c>
      <c r="C89" s="36" t="s">
        <v>248</v>
      </c>
      <c r="D89" s="678" t="s">
        <v>249</v>
      </c>
    </row>
    <row r="91" spans="1:6">
      <c r="A91" s="680" t="s">
        <v>250</v>
      </c>
    </row>
    <row r="92" spans="1:6" ht="75" customHeight="1">
      <c r="A92" s="829" t="s">
        <v>251</v>
      </c>
      <c r="B92" s="829"/>
      <c r="C92" s="681"/>
    </row>
    <row r="93" spans="1:6">
      <c r="A93" s="829"/>
      <c r="B93" s="829"/>
      <c r="C93" s="681"/>
    </row>
    <row r="94" spans="1:6">
      <c r="A94" s="829"/>
      <c r="B94" s="829"/>
      <c r="C94" s="681"/>
    </row>
    <row r="95" spans="1:6">
      <c r="A95" s="829"/>
      <c r="B95" s="829"/>
    </row>
  </sheetData>
  <mergeCells count="22">
    <mergeCell ref="A77:D77"/>
    <mergeCell ref="A47:D47"/>
    <mergeCell ref="A51:D51"/>
    <mergeCell ref="A58:D58"/>
    <mergeCell ref="A61:D61"/>
    <mergeCell ref="A64:D64"/>
    <mergeCell ref="A11:D11"/>
    <mergeCell ref="A13:D13"/>
    <mergeCell ref="A1:C1"/>
    <mergeCell ref="A92:B95"/>
    <mergeCell ref="D2:D3"/>
    <mergeCell ref="A2:A3"/>
    <mergeCell ref="C2:C3"/>
    <mergeCell ref="A4:D4"/>
    <mergeCell ref="A8:D8"/>
    <mergeCell ref="A17:D17"/>
    <mergeCell ref="A20:D20"/>
    <mergeCell ref="A25:D25"/>
    <mergeCell ref="A30:D30"/>
    <mergeCell ref="A44:D44"/>
    <mergeCell ref="A69:D69"/>
    <mergeCell ref="A74:D74"/>
  </mergeCells>
  <hyperlinks>
    <hyperlink ref="C76" location="'42 - EU IRRBB1'!A1" display="Interest rate risks of non-trading book activities" xr:uid="{3810FC2D-9196-44CD-BDC6-98F68CC1E02E}"/>
    <hyperlink ref="D5" location="'1 - EU KM1'!A1" display="Page 1" xr:uid="{2F0BF3BD-D076-418E-AB45-94C284CF0E63}"/>
    <hyperlink ref="D6" location="'2- EU OV1'!A1" display="Page 2" xr:uid="{6AD2739C-B22E-4AE6-B755-0ED220259D25}"/>
    <hyperlink ref="D7" location="'3 - EU OVC'!A1" display="Page 3" xr:uid="{8ECC69FA-A631-4D77-9A3B-384B496C749E}"/>
    <hyperlink ref="D9" location="'4 - OVA'!A1" display="Page 4" xr:uid="{137D1DAC-C722-42BE-A708-6C420CBF44BA}"/>
    <hyperlink ref="D10" location="'5 - OVB'!A1" display="Page 5" xr:uid="{C9D74643-464A-4FB5-9A24-DB9F30A23323}"/>
    <hyperlink ref="D12" location="'6 - EU PV1'!A1" display="Page 6" xr:uid="{019454E0-B210-4FCA-BA9B-203D6C5BE9F0}"/>
    <hyperlink ref="D14" location="'7 - EU CC1'!A1" display="Page 7" xr:uid="{8E1F6D85-4539-44C3-BC53-604AC955B460}"/>
    <hyperlink ref="D15" location="'8 - EU CC2'!A1" display="Page 8" xr:uid="{586C7081-080C-4779-A8E7-E50E80FC3DB1}"/>
    <hyperlink ref="D16" location="'9 - EU CCA'!A1" display="Page 9 " xr:uid="{C94470AF-FBCB-49A7-B749-C864B67933B4}"/>
    <hyperlink ref="D18" location="'10 - EU CCyB1'!A1" display="Page 10" xr:uid="{7DFE1277-C6D7-4D7E-86E2-72707334212F}"/>
    <hyperlink ref="D19" location="'11- EU CCyB2'!A1" display="Page 11" xr:uid="{36FC8B4F-5584-4609-8017-792F14FAE06B}"/>
    <hyperlink ref="D21" location="'12 - EU LR1'!A1" display="Page 12" xr:uid="{E2973574-6FA0-48BB-99ED-C8EE9BC7F7F2}"/>
    <hyperlink ref="D22" location="'13 - EU LR2'!A1" display="Page 13" xr:uid="{876C2537-2A88-48F8-994F-6D42FF0150C2}"/>
    <hyperlink ref="D23" location="'14 - EU LR3'!A1" display="Page 14" xr:uid="{39DCC2B8-250C-4F72-B74D-6D99E37B4BF9}"/>
    <hyperlink ref="D24" location="'15 - EU LRA'!A1" display="Page 15" xr:uid="{A3240966-44F6-4C93-9FFC-17F2EB2C51AA}"/>
    <hyperlink ref="D26" location="'16 - LIQA'!A1" display="Page 16" xr:uid="{503CC53F-B8E6-456C-836C-31F2B47D3985}"/>
    <hyperlink ref="D27" location="'17 - EU LIQ1'!A1" display="Page 17" xr:uid="{CBA6BEF6-A1AB-4A8C-9A76-CB4EB21B9420}"/>
    <hyperlink ref="D28" location="'18 - EU LIQ B '!A1" display="Page 18" xr:uid="{ECE2386C-C4B6-437F-B04C-F673DC795E97}"/>
    <hyperlink ref="D29" location="'19 - EU LIQ2'!A1" display="Page 19" xr:uid="{5BA656FD-A83B-4D40-B214-569C309EF1B9}"/>
    <hyperlink ref="D31" location="'20 - EU CRA'!A1" display="Page 20" xr:uid="{31568CC1-CA1D-41ED-948C-B53D6769A1D6}"/>
    <hyperlink ref="D32" location="'21 - EU CRB'!A1" display="Page 21" xr:uid="{FEDB689A-8F31-4F46-974A-2A185919DBE6}"/>
    <hyperlink ref="D33" location="'22 - EU CR1'!A1" display="Page 22" xr:uid="{BB09226C-B53D-4614-9260-B7A95A28B242}"/>
    <hyperlink ref="D34" location="'23 - EU CR1-A'!A1" display="Page 23" xr:uid="{DB6C1DB9-DCBE-4772-8F67-EA1BBAAFF30F}"/>
    <hyperlink ref="D35" location="'24 - EU CR2'!A1" display="Page 24" xr:uid="{CD5ADBCB-321C-479A-A967-2E8BFE7DC14A}"/>
    <hyperlink ref="D36" location="'25 - EU CR2a'!A1" display="Page 25" xr:uid="{F28DE0B3-27C7-4AB2-9A7C-D51F657C0813}"/>
    <hyperlink ref="D37" location="'26 - EU CQ1'!A1" display="Page 26" xr:uid="{838C6E75-6CEA-4F75-81D8-517E6E2BE54E}"/>
    <hyperlink ref="D38" location="'27 - EU CQ2'!A1" display="Page 27" xr:uid="{50AC1BC9-451A-4A4D-B516-21BA2CFC4666}"/>
    <hyperlink ref="D39" location="'28 - EU CQ3'!A1" display="Page 28" xr:uid="{570F1570-2FFC-4108-A146-84AE8D6DFE56}"/>
    <hyperlink ref="D40" location="'29 - EU CQ5'!A1" display="Page 29" xr:uid="{1608603F-0E68-485A-843F-F36758616EFD}"/>
    <hyperlink ref="D41" location="'30 - EU CQ6'!A1" display="Page 30" xr:uid="{33492493-97A1-4928-8AB4-378EF1DC49CC}"/>
    <hyperlink ref="D42" location="'31 - EU CQ7'!A1" display="Page 31" xr:uid="{0412C185-F266-4979-BB15-CD1B11A90207}"/>
    <hyperlink ref="D43" location="'32 - EU CQ8'!A1" display="Page 32" xr:uid="{A1099BE1-5488-46BF-AB41-1D568A47C6D7}"/>
    <hyperlink ref="D45" location="'33 - EU CRC'!A1" display="Page 33" xr:uid="{0C761253-2594-48FE-BC4F-E5F77E59CF9C}"/>
    <hyperlink ref="D46" location="'34 - EU CR3'!A1" display="Page 34" xr:uid="{1EA7BAAE-7B09-44C9-B65D-4F8B987DB348}"/>
    <hyperlink ref="D48" location="'35 - EU CRD'!A1" display="Page 35" xr:uid="{2FF7597F-3C1C-4E55-B842-BCC9DD30AB9D}"/>
    <hyperlink ref="D49" location="'36 - EU CR4'!A1" display="Page 36" xr:uid="{8E4CEC06-5581-48CF-BF45-5F66DCB93796}"/>
    <hyperlink ref="D50" location="'37 - EU CR5'!A1" display="Page 37" xr:uid="{E3D373F9-8FC9-4F5D-A00A-CECB1561817E}"/>
    <hyperlink ref="D52" location="'38 - EU CCRA '!A1" display="Page 38" xr:uid="{1915C5E4-5637-44A4-A2FD-58A749323CA8}"/>
    <hyperlink ref="D53" location="'39 - EU CCR1'!A1" display="Page 39" xr:uid="{6D13E968-FF3C-447F-A118-54565475F888}"/>
    <hyperlink ref="D54" location="'40 - EU CCR2'!A1" display="Page 40" xr:uid="{A4B353DF-1116-48C8-B5F3-136DFDC8486D}"/>
    <hyperlink ref="D55" location="'41 - EU CCR3'!A1" display="Page 41" xr:uid="{CA8098D2-CBC7-455C-9ED8-FFE2D49CD894}"/>
    <hyperlink ref="D56" location="'42 - EU CCR5 '!A1" display="Page 42" xr:uid="{32523BC8-5388-4483-A53B-B4CB4787A2A2}"/>
    <hyperlink ref="D57" location="'43 - EU CCR8'!A1" display="Page 43" xr:uid="{8D81B767-A792-4F4D-BDE4-75CD561A1174}"/>
    <hyperlink ref="D59" location="'44 - EU MR1 '!A1" display="Page 44" xr:uid="{DA14A36F-2F10-4633-B5B8-8945C9BC50CA}"/>
    <hyperlink ref="D60" location="'45 - EU MRA'!A1" display="Page 45" xr:uid="{FE435AB0-1702-4DD1-B9A4-127793A2B9FE}"/>
    <hyperlink ref="D62" location="'46 - EU ORA '!A1" display="Page 46" xr:uid="{351F1E24-0E10-474A-ACE8-C96A0FE2D4BB}"/>
    <hyperlink ref="D63" location="'47 - EU OR1'!A1" display="Page 47" xr:uid="{6DB7DF93-1FAE-4BCC-9054-10A77A29DA10}"/>
    <hyperlink ref="D65" location="'48 - EU REMA'!A1" display="Page 48" xr:uid="{09C25912-54F2-4433-BDC5-3CCC66E0EC07}"/>
    <hyperlink ref="D66" location="'49 - EU REM1'!A1" display="Page 49" xr:uid="{010ECBA4-A101-4155-945C-B718AD5FB02F}"/>
    <hyperlink ref="D67" location="'50 - EU REM2'!A1" display="Page 50" xr:uid="{6A3EE298-A56C-4ACC-9DEA-B89C98ED6DB3}"/>
    <hyperlink ref="D68" location="'51 - EU REM5 '!A1" display="Page 51" xr:uid="{4797D2C1-55A1-4F35-BCE9-502B8C487E34}"/>
    <hyperlink ref="D70" location="'52 - EU AE1'!A1" display="Page 52" xr:uid="{3A924AAC-57FB-41B5-8384-215B9DCC03E2}"/>
    <hyperlink ref="D71" location="'53 - EU AE2'!A1" display="Page 53" xr:uid="{9343BB29-7940-41EE-848A-B450243FEDC6}"/>
    <hyperlink ref="D72" location="'54 - EU AE3'!A1" display="Page 54" xr:uid="{A0195416-77C4-4B69-8F27-F186954771A3}"/>
    <hyperlink ref="D73" location="'55 - EU AE4'!A1" display="Page 55" xr:uid="{183F1030-6F54-49C0-A66E-19AA0BD0D4A6}"/>
    <hyperlink ref="D75" location="'56 - EU IRRBBA'!A1" display="Page 56" xr:uid="{1D5F3D97-220A-446C-9417-DA586CA4CE83}"/>
    <hyperlink ref="D76" location="'57 - EU IRRBB1'!A1" display="Page 57" xr:uid="{B1A85DE8-8CD9-41DB-AB16-08312EF646F2}"/>
    <hyperlink ref="D78" location="'58 - Environmental risk'!A1" display="Page 58" xr:uid="{32958B70-6671-4559-B496-AC945FF4B4F5}"/>
    <hyperlink ref="D79" location="'59 - Social risk'!A1" display="Page 59" xr:uid="{8E094134-F71A-4F3B-8A38-17513BBCA9CB}"/>
    <hyperlink ref="D80" location="'60 - Governance risk'!A1" display="Page 60" xr:uid="{A7EC281C-44BA-4913-A6D0-9137D1687B7C}"/>
    <hyperlink ref="D81" location="'61 - transition risk - temp 1'!A1" display="Page 61" xr:uid="{1323A50A-826B-4EF3-AB1B-4052403AB4E4}"/>
    <hyperlink ref="D82" location="'62 - transition risk - temp 2'!A1" display="Page 62" xr:uid="{0A5FAAF2-8ABB-4CED-B896-C6F449FD97F5}"/>
    <hyperlink ref="C83" location="'38 - transition risk - temp 3'!A1" display="Banking book - Climate change transition risk: Alignment metrics" xr:uid="{B970AFAB-0800-4C47-80F6-9F141969176D}"/>
    <hyperlink ref="D83" location="'63 - transition risk - temp 3'!A1" display="Page 63" xr:uid="{2E883D9D-89EE-45D7-8F0D-B660BB74CC72}"/>
    <hyperlink ref="D84" location="'64 - transition risk - temp 4'!A1" display="Page 64" xr:uid="{ECD7FDC2-B4ED-41AB-AAE1-C1E5C6F43E36}"/>
    <hyperlink ref="D85" location="'65 - Physical risk - temp 5'!A1" display="Page 65" xr:uid="{546A7FAC-3E3F-4EC4-A5BF-AEBA4D98325C}"/>
    <hyperlink ref="D86" location="'66 - Summary of GAR - temp 6'!A1" display="Page 66" xr:uid="{968F9FBF-06AF-4A2D-957F-5B1EB0B7AA5E}"/>
    <hyperlink ref="D87" location="'67 - Assets calc. GAR - temp 7'!A1" display="Page 67" xr:uid="{51B245A8-6B05-4E5F-94A6-F943C824E8F6}"/>
    <hyperlink ref="D88" location="'68 - GAR KPIs - temp 8'!A1" display="Page 68" xr:uid="{892BA707-8139-43BB-849F-C45602BC5E8A}"/>
    <hyperlink ref="D89" location="'69 - Mitigation - temp 10'!A1" display="Page 69" xr:uid="{0062DA17-D541-4831-85E2-0E8B03C349F7}"/>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8B64-BC0B-42B6-BE04-5017EF0435D5}">
  <sheetPr>
    <pageSetUpPr fitToPage="1"/>
  </sheetPr>
  <dimension ref="B1:N43"/>
  <sheetViews>
    <sheetView showGridLines="0" zoomScale="90" zoomScaleNormal="90" workbookViewId="0">
      <selection activeCell="V21" sqref="V21"/>
    </sheetView>
  </sheetViews>
  <sheetFormatPr defaultColWidth="9.140625" defaultRowHeight="28.5" customHeight="1"/>
  <cols>
    <col min="1" max="1" width="7" customWidth="1"/>
    <col min="3" max="3" width="51.85546875" customWidth="1"/>
    <col min="4" max="4" width="27.5703125" customWidth="1"/>
  </cols>
  <sheetData>
    <row r="1" spans="2:14" ht="15"/>
    <row r="2" spans="2:14" ht="21">
      <c r="B2" s="195" t="s">
        <v>1196</v>
      </c>
      <c r="C2" s="195"/>
      <c r="D2" s="569" t="s">
        <v>253</v>
      </c>
      <c r="E2" s="983"/>
      <c r="F2" s="983"/>
      <c r="G2" s="62"/>
    </row>
    <row r="3" spans="2:14" ht="15.75">
      <c r="B3" s="62"/>
      <c r="C3" s="62"/>
      <c r="D3" s="62"/>
      <c r="E3" s="983"/>
      <c r="F3" s="983"/>
      <c r="G3" s="62"/>
    </row>
    <row r="4" spans="2:14" ht="15.75">
      <c r="B4" s="62"/>
      <c r="C4" s="62"/>
      <c r="D4" s="62"/>
      <c r="E4" s="983"/>
      <c r="F4" s="983"/>
      <c r="G4" s="62"/>
    </row>
    <row r="5" spans="2:14" ht="28.5" customHeight="1">
      <c r="B5" s="861" t="s">
        <v>421</v>
      </c>
      <c r="C5" s="990"/>
      <c r="D5" s="350" t="s">
        <v>1197</v>
      </c>
      <c r="E5" s="983"/>
      <c r="F5" s="983"/>
      <c r="G5" s="62"/>
    </row>
    <row r="6" spans="2:14" ht="27.75" customHeight="1">
      <c r="B6" s="738" t="s">
        <v>1120</v>
      </c>
      <c r="C6" s="739" t="s">
        <v>1198</v>
      </c>
      <c r="D6" s="685">
        <v>0</v>
      </c>
      <c r="E6" s="983"/>
      <c r="F6" s="983"/>
      <c r="G6" s="62"/>
    </row>
    <row r="7" spans="2:14" ht="25.5">
      <c r="B7" s="738" t="s">
        <v>1122</v>
      </c>
      <c r="C7" s="739" t="s">
        <v>1199</v>
      </c>
      <c r="D7" s="273">
        <v>403.89931270500006</v>
      </c>
      <c r="E7" s="983"/>
      <c r="F7" s="983"/>
      <c r="G7" s="62"/>
    </row>
    <row r="8" spans="2:14" ht="28.5" customHeight="1">
      <c r="B8" s="62"/>
      <c r="C8" s="62"/>
      <c r="D8" s="62"/>
      <c r="E8" s="983"/>
      <c r="F8" s="983"/>
      <c r="G8" s="62"/>
    </row>
    <row r="9" spans="2:14" ht="28.5" customHeight="1">
      <c r="B9" s="980"/>
      <c r="C9" s="980"/>
      <c r="D9" s="62"/>
      <c r="E9" s="983"/>
      <c r="F9" s="983"/>
      <c r="G9" s="62"/>
    </row>
    <row r="10" spans="2:14" ht="28.5" customHeight="1">
      <c r="B10" s="62"/>
      <c r="C10" s="62"/>
      <c r="D10" s="62"/>
      <c r="E10" s="983"/>
      <c r="F10" s="983"/>
      <c r="G10" s="62"/>
    </row>
    <row r="11" spans="2:14" ht="28.5" customHeight="1">
      <c r="B11" s="185"/>
      <c r="C11" s="62"/>
      <c r="D11" s="62"/>
      <c r="E11" s="983"/>
      <c r="F11" s="983"/>
      <c r="G11" s="62"/>
      <c r="N11" s="540"/>
    </row>
    <row r="12" spans="2:14" ht="28.5" customHeight="1">
      <c r="B12" s="989"/>
      <c r="C12" s="989"/>
      <c r="D12" s="989"/>
      <c r="E12" s="989"/>
      <c r="F12" s="989"/>
      <c r="G12" s="56"/>
    </row>
    <row r="13" spans="2:14" ht="28.5" customHeight="1">
      <c r="B13" s="989"/>
      <c r="C13" s="989"/>
      <c r="D13" s="989"/>
      <c r="E13" s="989"/>
      <c r="F13" s="989"/>
      <c r="G13" s="56"/>
    </row>
    <row r="14" spans="2:14" ht="28.5" customHeight="1">
      <c r="B14" s="62"/>
      <c r="C14" s="62"/>
      <c r="D14" s="62"/>
      <c r="E14" s="983"/>
      <c r="F14" s="983"/>
      <c r="G14" s="62"/>
    </row>
    <row r="15" spans="2:14" ht="28.5" customHeight="1">
      <c r="B15" s="185"/>
      <c r="C15" s="62"/>
      <c r="D15" s="62"/>
      <c r="E15" s="983"/>
      <c r="F15" s="983"/>
      <c r="G15" s="62"/>
    </row>
    <row r="16" spans="2:14" ht="28.5" customHeight="1">
      <c r="B16" s="982"/>
      <c r="C16" s="982"/>
      <c r="D16" s="982"/>
      <c r="E16" s="982"/>
      <c r="F16" s="982"/>
      <c r="G16" s="57"/>
    </row>
    <row r="17" spans="2:7" ht="48" customHeight="1">
      <c r="B17" s="979"/>
      <c r="C17" s="979"/>
      <c r="D17" s="979"/>
      <c r="E17" s="979"/>
      <c r="F17" s="979"/>
      <c r="G17" s="57"/>
    </row>
    <row r="18" spans="2:7" ht="63.75" customHeight="1">
      <c r="B18" s="979"/>
      <c r="C18" s="979"/>
      <c r="D18" s="979"/>
      <c r="E18" s="979"/>
      <c r="F18" s="979"/>
      <c r="G18" s="57"/>
    </row>
    <row r="43" spans="6:6" ht="28.5" customHeight="1">
      <c r="F43" s="4"/>
    </row>
  </sheetData>
  <mergeCells count="19">
    <mergeCell ref="E4:F4"/>
    <mergeCell ref="E2:F2"/>
    <mergeCell ref="E3:F3"/>
    <mergeCell ref="E5:F5"/>
    <mergeCell ref="E6:F6"/>
    <mergeCell ref="B5:C5"/>
    <mergeCell ref="E7:F7"/>
    <mergeCell ref="E8:F8"/>
    <mergeCell ref="B9:C9"/>
    <mergeCell ref="E9:F9"/>
    <mergeCell ref="B18:F18"/>
    <mergeCell ref="B12:F12"/>
    <mergeCell ref="B13:F13"/>
    <mergeCell ref="E14:F14"/>
    <mergeCell ref="E10:F10"/>
    <mergeCell ref="E11:F11"/>
    <mergeCell ref="E15:F15"/>
    <mergeCell ref="B16:F16"/>
    <mergeCell ref="B17:F17"/>
  </mergeCells>
  <hyperlinks>
    <hyperlink ref="D2" location="'Index '!A1" display="Return to index" xr:uid="{62C6B311-149F-4595-9507-82712A13EE2C}"/>
  </hyperlinks>
  <pageMargins left="0.7" right="0.7" top="0.75" bottom="0.75" header="0.3" footer="0.3"/>
  <pageSetup fitToHeight="0" orientation="landscape" r:id="rId1"/>
  <ignoredErrors>
    <ignoredError sqref="B6:B7"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0F064-DE88-4874-873B-F006A4408B02}">
  <dimension ref="B2:AC44"/>
  <sheetViews>
    <sheetView zoomScale="90" zoomScaleNormal="90" workbookViewId="0">
      <selection activeCell="F19" sqref="F19"/>
    </sheetView>
  </sheetViews>
  <sheetFormatPr defaultColWidth="9.140625" defaultRowHeight="15"/>
  <cols>
    <col min="1" max="2" width="9.140625" style="38"/>
    <col min="3" max="3" width="29" style="38" customWidth="1"/>
    <col min="4" max="4" width="15.5703125" style="38" customWidth="1"/>
    <col min="5" max="15" width="16.85546875" style="38" customWidth="1"/>
    <col min="16" max="16384" width="9.140625" style="38"/>
  </cols>
  <sheetData>
    <row r="2" spans="2:29" ht="21">
      <c r="B2" s="195" t="s">
        <v>1200</v>
      </c>
      <c r="C2" s="195"/>
      <c r="D2" s="195"/>
      <c r="E2" s="195"/>
      <c r="F2" s="195"/>
      <c r="G2" s="195"/>
      <c r="H2" s="195"/>
      <c r="I2" s="569" t="s">
        <v>253</v>
      </c>
      <c r="J2" s="195"/>
      <c r="K2" s="195"/>
      <c r="L2" s="195"/>
      <c r="M2" s="195"/>
      <c r="N2" s="195"/>
      <c r="O2" s="195"/>
      <c r="P2" s="195"/>
      <c r="Q2" s="195"/>
      <c r="R2" s="195"/>
      <c r="S2" s="195"/>
      <c r="T2" s="195"/>
      <c r="U2" s="195"/>
      <c r="V2" s="195"/>
      <c r="W2" s="195"/>
      <c r="X2" s="195"/>
      <c r="Y2" s="195"/>
      <c r="Z2" s="195"/>
      <c r="AA2" s="195"/>
      <c r="AB2" s="195"/>
      <c r="AC2" s="195"/>
    </row>
    <row r="3" spans="2:29" ht="21">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row>
    <row r="5" spans="2:29">
      <c r="B5" s="998" t="s">
        <v>421</v>
      </c>
      <c r="C5" s="999"/>
      <c r="D5" s="991" t="s">
        <v>1201</v>
      </c>
      <c r="E5" s="992"/>
      <c r="F5" s="992"/>
      <c r="G5" s="992"/>
      <c r="H5" s="992"/>
      <c r="I5" s="992"/>
      <c r="J5" s="992"/>
      <c r="K5" s="992"/>
      <c r="L5" s="992"/>
      <c r="M5" s="992"/>
      <c r="N5" s="992"/>
      <c r="O5" s="993"/>
    </row>
    <row r="6" spans="2:29" ht="15" customHeight="1">
      <c r="B6" s="1000"/>
      <c r="C6" s="1001"/>
      <c r="D6" s="994" t="s">
        <v>1109</v>
      </c>
      <c r="E6" s="992"/>
      <c r="F6" s="992"/>
      <c r="G6" s="995" t="s">
        <v>1110</v>
      </c>
      <c r="H6" s="996"/>
      <c r="I6" s="996"/>
      <c r="J6" s="996"/>
      <c r="K6" s="996"/>
      <c r="L6" s="996"/>
      <c r="M6" s="996"/>
      <c r="N6" s="996"/>
      <c r="O6" s="997"/>
    </row>
    <row r="7" spans="2:29" ht="60">
      <c r="B7" s="1002"/>
      <c r="C7" s="1003"/>
      <c r="D7" s="406"/>
      <c r="E7" s="407" t="s">
        <v>1202</v>
      </c>
      <c r="F7" s="407" t="s">
        <v>1203</v>
      </c>
      <c r="G7" s="408"/>
      <c r="H7" s="407" t="s">
        <v>1204</v>
      </c>
      <c r="I7" s="407" t="s">
        <v>1205</v>
      </c>
      <c r="J7" s="407" t="s">
        <v>1206</v>
      </c>
      <c r="K7" s="407" t="s">
        <v>1207</v>
      </c>
      <c r="L7" s="407" t="s">
        <v>1208</v>
      </c>
      <c r="M7" s="407" t="s">
        <v>1209</v>
      </c>
      <c r="N7" s="407" t="s">
        <v>1210</v>
      </c>
      <c r="O7" s="409" t="s">
        <v>1187</v>
      </c>
    </row>
    <row r="8" spans="2:29" ht="30" customHeight="1">
      <c r="B8" s="410" t="s">
        <v>1118</v>
      </c>
      <c r="C8" s="411" t="s">
        <v>1119</v>
      </c>
      <c r="D8" s="412">
        <v>11596.707284</v>
      </c>
      <c r="E8" s="412">
        <v>11596.707284</v>
      </c>
      <c r="F8" s="694">
        <v>0</v>
      </c>
      <c r="G8" s="694">
        <v>0</v>
      </c>
      <c r="H8" s="694">
        <v>0</v>
      </c>
      <c r="I8" s="694">
        <v>0</v>
      </c>
      <c r="J8" s="694">
        <v>0</v>
      </c>
      <c r="K8" s="694">
        <v>0</v>
      </c>
      <c r="L8" s="694">
        <v>0</v>
      </c>
      <c r="M8" s="694">
        <v>0</v>
      </c>
      <c r="N8" s="694">
        <v>0</v>
      </c>
      <c r="O8" s="694">
        <v>0</v>
      </c>
    </row>
    <row r="9" spans="2:29">
      <c r="B9" s="413" t="s">
        <v>1120</v>
      </c>
      <c r="C9" s="414" t="s">
        <v>1121</v>
      </c>
      <c r="D9" s="415">
        <f>SUM(D10:D16)</f>
        <v>46705.25716015065</v>
      </c>
      <c r="E9" s="415">
        <f>SUM(E10:E16)</f>
        <v>46535.074568872631</v>
      </c>
      <c r="F9" s="415">
        <f t="shared" ref="F9:O9" si="0">SUM(F10:F16)</f>
        <v>170.18259127802207</v>
      </c>
      <c r="G9" s="415">
        <f>SUM(G10:G16)</f>
        <v>2698.2567398090018</v>
      </c>
      <c r="H9" s="415">
        <f t="shared" si="0"/>
        <v>2644.8979691270015</v>
      </c>
      <c r="I9" s="415">
        <f t="shared" si="0"/>
        <v>38.730695302000001</v>
      </c>
      <c r="J9" s="415">
        <f t="shared" si="0"/>
        <v>14.151990039999999</v>
      </c>
      <c r="K9" s="415">
        <f t="shared" si="0"/>
        <v>0.47381731999999999</v>
      </c>
      <c r="L9" s="415">
        <f t="shared" si="0"/>
        <v>1.0569500000000001E-3</v>
      </c>
      <c r="M9" s="415">
        <f t="shared" si="0"/>
        <v>1.2110699999999999E-3</v>
      </c>
      <c r="N9" s="694">
        <f t="shared" si="0"/>
        <v>0</v>
      </c>
      <c r="O9" s="415">
        <f t="shared" si="0"/>
        <v>2514.2536099760009</v>
      </c>
    </row>
    <row r="10" spans="2:29">
      <c r="B10" s="274" t="s">
        <v>1122</v>
      </c>
      <c r="C10" s="275" t="s">
        <v>1123</v>
      </c>
      <c r="D10" s="685">
        <v>0</v>
      </c>
      <c r="E10" s="685">
        <v>0</v>
      </c>
      <c r="F10" s="685">
        <v>0</v>
      </c>
      <c r="G10" s="685">
        <v>0</v>
      </c>
      <c r="H10" s="685">
        <v>0</v>
      </c>
      <c r="I10" s="685">
        <v>0</v>
      </c>
      <c r="J10" s="685">
        <v>0</v>
      </c>
      <c r="K10" s="685">
        <v>0</v>
      </c>
      <c r="L10" s="685">
        <v>0</v>
      </c>
      <c r="M10" s="685">
        <v>0</v>
      </c>
      <c r="N10" s="685">
        <v>0</v>
      </c>
      <c r="O10" s="685">
        <v>0</v>
      </c>
    </row>
    <row r="11" spans="2:29">
      <c r="B11" s="274" t="s">
        <v>1124</v>
      </c>
      <c r="C11" s="275" t="s">
        <v>1125</v>
      </c>
      <c r="D11" s="276">
        <v>58.464482799999999</v>
      </c>
      <c r="E11" s="276">
        <v>58.464482799999999</v>
      </c>
      <c r="F11" s="685">
        <v>0</v>
      </c>
      <c r="G11" s="685">
        <v>0.12476986</v>
      </c>
      <c r="H11" s="685">
        <v>0.12476986</v>
      </c>
      <c r="I11" s="685">
        <v>0</v>
      </c>
      <c r="J11" s="685">
        <v>0</v>
      </c>
      <c r="K11" s="685">
        <v>0</v>
      </c>
      <c r="L11" s="685">
        <v>0</v>
      </c>
      <c r="M11" s="685">
        <v>0</v>
      </c>
      <c r="N11" s="685">
        <v>0</v>
      </c>
      <c r="O11" s="685">
        <v>0</v>
      </c>
    </row>
    <row r="12" spans="2:29">
      <c r="B12" s="274" t="s">
        <v>1126</v>
      </c>
      <c r="C12" s="275" t="s">
        <v>1127</v>
      </c>
      <c r="D12" s="276">
        <v>325.79246596999997</v>
      </c>
      <c r="E12" s="276">
        <v>228.44940634</v>
      </c>
      <c r="F12" s="276">
        <v>97.343059629999971</v>
      </c>
      <c r="G12" s="276">
        <v>8</v>
      </c>
      <c r="H12" s="276">
        <v>8</v>
      </c>
      <c r="I12" s="685">
        <v>0</v>
      </c>
      <c r="J12" s="685">
        <v>0</v>
      </c>
      <c r="K12" s="685">
        <v>0</v>
      </c>
      <c r="L12" s="685">
        <v>0</v>
      </c>
      <c r="M12" s="685">
        <v>0</v>
      </c>
      <c r="N12" s="685">
        <v>0</v>
      </c>
      <c r="O12" s="276">
        <v>8</v>
      </c>
    </row>
    <row r="13" spans="2:29">
      <c r="B13" s="274" t="s">
        <v>1128</v>
      </c>
      <c r="C13" s="275" t="s">
        <v>1129</v>
      </c>
      <c r="D13" s="276">
        <v>1916.3872033240009</v>
      </c>
      <c r="E13" s="276">
        <v>1916.082240334001</v>
      </c>
      <c r="F13" s="276">
        <v>0.30496298999992177</v>
      </c>
      <c r="G13" s="276">
        <v>98.42476877</v>
      </c>
      <c r="H13" s="276">
        <v>96.281670900000009</v>
      </c>
      <c r="I13" s="276">
        <v>1.3210962800000001</v>
      </c>
      <c r="J13" s="276">
        <v>0.82200158999999995</v>
      </c>
      <c r="K13" s="685">
        <v>0</v>
      </c>
      <c r="L13" s="685">
        <v>0</v>
      </c>
      <c r="M13" s="685">
        <v>0</v>
      </c>
      <c r="N13" s="685">
        <v>0</v>
      </c>
      <c r="O13" s="276">
        <v>94.251017640000001</v>
      </c>
    </row>
    <row r="14" spans="2:29">
      <c r="B14" s="274" t="s">
        <v>1130</v>
      </c>
      <c r="C14" s="275" t="s">
        <v>1131</v>
      </c>
      <c r="D14" s="276">
        <v>18012.018371667</v>
      </c>
      <c r="E14" s="276">
        <v>17973.150266221975</v>
      </c>
      <c r="F14" s="276">
        <v>38.868105445024412</v>
      </c>
      <c r="G14" s="276">
        <v>1577.9301253159999</v>
      </c>
      <c r="H14" s="276">
        <v>1559.9422535010001</v>
      </c>
      <c r="I14" s="276">
        <v>14.588620789999998</v>
      </c>
      <c r="J14" s="276">
        <v>3.3822331449999998</v>
      </c>
      <c r="K14" s="685">
        <v>1.7017880000000003E-2</v>
      </c>
      <c r="L14" s="685">
        <v>0</v>
      </c>
      <c r="M14" s="685">
        <v>0</v>
      </c>
      <c r="N14" s="685">
        <v>0</v>
      </c>
      <c r="O14" s="276">
        <v>1457.5826691459999</v>
      </c>
    </row>
    <row r="15" spans="2:29">
      <c r="B15" s="274" t="s">
        <v>1132</v>
      </c>
      <c r="C15" s="277" t="s">
        <v>1211</v>
      </c>
      <c r="D15" s="278"/>
      <c r="E15" s="278"/>
      <c r="F15" s="278"/>
      <c r="G15" s="278"/>
      <c r="H15" s="278"/>
      <c r="I15" s="278"/>
      <c r="J15" s="278"/>
      <c r="K15" s="278"/>
      <c r="L15" s="278"/>
      <c r="M15" s="278"/>
      <c r="N15" s="278"/>
      <c r="O15" s="278"/>
    </row>
    <row r="16" spans="2:29">
      <c r="B16" s="274" t="s">
        <v>1134</v>
      </c>
      <c r="C16" s="275" t="s">
        <v>1135</v>
      </c>
      <c r="D16" s="276">
        <v>26392.594636389647</v>
      </c>
      <c r="E16" s="276">
        <v>26358.92817317665</v>
      </c>
      <c r="F16" s="276">
        <v>33.666463212997769</v>
      </c>
      <c r="G16" s="276">
        <v>1013.7770758630021</v>
      </c>
      <c r="H16" s="276">
        <v>980.54927486600104</v>
      </c>
      <c r="I16" s="276">
        <v>22.820978232000002</v>
      </c>
      <c r="J16" s="276">
        <v>9.9477553049999994</v>
      </c>
      <c r="K16" s="276">
        <v>0.45679944</v>
      </c>
      <c r="L16" s="276">
        <v>1.0569500000000001E-3</v>
      </c>
      <c r="M16" s="276">
        <v>1.2110699999999999E-3</v>
      </c>
      <c r="N16" s="685">
        <v>0</v>
      </c>
      <c r="O16" s="276">
        <v>954.41992319000099</v>
      </c>
    </row>
    <row r="17" spans="2:15">
      <c r="B17" s="413" t="s">
        <v>1136</v>
      </c>
      <c r="C17" s="414" t="s">
        <v>1158</v>
      </c>
      <c r="D17" s="694">
        <v>0</v>
      </c>
      <c r="E17" s="694">
        <v>0</v>
      </c>
      <c r="F17" s="694">
        <v>0</v>
      </c>
      <c r="G17" s="694">
        <v>0</v>
      </c>
      <c r="H17" s="694">
        <v>0</v>
      </c>
      <c r="I17" s="694">
        <v>0</v>
      </c>
      <c r="J17" s="694">
        <v>0</v>
      </c>
      <c r="K17" s="694">
        <v>0</v>
      </c>
      <c r="L17" s="694">
        <v>0</v>
      </c>
      <c r="M17" s="694">
        <v>0</v>
      </c>
      <c r="N17" s="694">
        <v>0</v>
      </c>
      <c r="O17" s="694">
        <v>0</v>
      </c>
    </row>
    <row r="18" spans="2:15">
      <c r="B18" s="279">
        <v>100</v>
      </c>
      <c r="C18" s="275" t="s">
        <v>1123</v>
      </c>
      <c r="D18" s="685">
        <v>0</v>
      </c>
      <c r="E18" s="685">
        <v>0</v>
      </c>
      <c r="F18" s="685">
        <v>0</v>
      </c>
      <c r="G18" s="685">
        <v>0</v>
      </c>
      <c r="H18" s="685">
        <v>0</v>
      </c>
      <c r="I18" s="685">
        <v>0</v>
      </c>
      <c r="J18" s="685">
        <v>0</v>
      </c>
      <c r="K18" s="685">
        <v>0</v>
      </c>
      <c r="L18" s="685">
        <v>0</v>
      </c>
      <c r="M18" s="685">
        <v>0</v>
      </c>
      <c r="N18" s="685">
        <v>0</v>
      </c>
      <c r="O18" s="685">
        <v>0</v>
      </c>
    </row>
    <row r="19" spans="2:15">
      <c r="B19" s="274" t="s">
        <v>1139</v>
      </c>
      <c r="C19" s="275" t="s">
        <v>1125</v>
      </c>
      <c r="D19" s="685">
        <v>0</v>
      </c>
      <c r="E19" s="685">
        <v>0</v>
      </c>
      <c r="F19" s="685">
        <v>0</v>
      </c>
      <c r="G19" s="685">
        <v>0</v>
      </c>
      <c r="H19" s="685">
        <v>0</v>
      </c>
      <c r="I19" s="685">
        <v>0</v>
      </c>
      <c r="J19" s="685">
        <v>0</v>
      </c>
      <c r="K19" s="685">
        <v>0</v>
      </c>
      <c r="L19" s="685">
        <v>0</v>
      </c>
      <c r="M19" s="685">
        <v>0</v>
      </c>
      <c r="N19" s="685">
        <v>0</v>
      </c>
      <c r="O19" s="685">
        <v>0</v>
      </c>
    </row>
    <row r="20" spans="2:15">
      <c r="B20" s="274" t="s">
        <v>1140</v>
      </c>
      <c r="C20" s="275" t="s">
        <v>1127</v>
      </c>
      <c r="D20" s="685">
        <v>0</v>
      </c>
      <c r="E20" s="685">
        <v>0</v>
      </c>
      <c r="F20" s="685">
        <v>0</v>
      </c>
      <c r="G20" s="685">
        <v>0</v>
      </c>
      <c r="H20" s="685">
        <v>0</v>
      </c>
      <c r="I20" s="685">
        <v>0</v>
      </c>
      <c r="J20" s="685">
        <v>0</v>
      </c>
      <c r="K20" s="685">
        <v>0</v>
      </c>
      <c r="L20" s="685">
        <v>0</v>
      </c>
      <c r="M20" s="685">
        <v>0</v>
      </c>
      <c r="N20" s="685">
        <v>0</v>
      </c>
      <c r="O20" s="685">
        <v>0</v>
      </c>
    </row>
    <row r="21" spans="2:15">
      <c r="B21" s="274" t="s">
        <v>1141</v>
      </c>
      <c r="C21" s="275" t="s">
        <v>1129</v>
      </c>
      <c r="D21" s="685">
        <v>0</v>
      </c>
      <c r="E21" s="685">
        <v>0</v>
      </c>
      <c r="F21" s="685">
        <v>0</v>
      </c>
      <c r="G21" s="685">
        <v>0</v>
      </c>
      <c r="H21" s="685">
        <v>0</v>
      </c>
      <c r="I21" s="685">
        <v>0</v>
      </c>
      <c r="J21" s="685">
        <v>0</v>
      </c>
      <c r="K21" s="685">
        <v>0</v>
      </c>
      <c r="L21" s="685">
        <v>0</v>
      </c>
      <c r="M21" s="685">
        <v>0</v>
      </c>
      <c r="N21" s="685">
        <v>0</v>
      </c>
      <c r="O21" s="685">
        <v>0</v>
      </c>
    </row>
    <row r="22" spans="2:15">
      <c r="B22" s="274" t="s">
        <v>1142</v>
      </c>
      <c r="C22" s="275" t="s">
        <v>1131</v>
      </c>
      <c r="D22" s="685">
        <v>0</v>
      </c>
      <c r="E22" s="685">
        <v>0</v>
      </c>
      <c r="F22" s="685">
        <v>0</v>
      </c>
      <c r="G22" s="685">
        <v>0</v>
      </c>
      <c r="H22" s="685">
        <v>0</v>
      </c>
      <c r="I22" s="685">
        <v>0</v>
      </c>
      <c r="J22" s="685">
        <v>0</v>
      </c>
      <c r="K22" s="685">
        <v>0</v>
      </c>
      <c r="L22" s="685">
        <v>0</v>
      </c>
      <c r="M22" s="685">
        <v>0</v>
      </c>
      <c r="N22" s="685">
        <v>0</v>
      </c>
      <c r="O22" s="685">
        <v>0</v>
      </c>
    </row>
    <row r="23" spans="2:15">
      <c r="B23" s="413" t="s">
        <v>1143</v>
      </c>
      <c r="C23" s="414" t="s">
        <v>1212</v>
      </c>
      <c r="D23" s="415">
        <f>SUM(D24:D29)</f>
        <v>35775.263016229932</v>
      </c>
      <c r="E23" s="415"/>
      <c r="F23" s="415"/>
      <c r="G23" s="415">
        <f>SUM(G24:G29)</f>
        <v>844.13008700000091</v>
      </c>
      <c r="H23" s="415"/>
      <c r="I23" s="415"/>
      <c r="J23" s="415"/>
      <c r="K23" s="415"/>
      <c r="L23" s="415"/>
      <c r="M23" s="415"/>
      <c r="N23" s="415"/>
      <c r="O23" s="415">
        <f>SUM(O24:O29)</f>
        <v>787.2820621300001</v>
      </c>
    </row>
    <row r="24" spans="2:15">
      <c r="B24" s="274" t="s">
        <v>1144</v>
      </c>
      <c r="C24" s="275" t="s">
        <v>1123</v>
      </c>
      <c r="D24" s="685">
        <v>0</v>
      </c>
      <c r="E24" s="278"/>
      <c r="F24" s="278"/>
      <c r="G24" s="685">
        <v>9.5011999999999603E-4</v>
      </c>
      <c r="H24" s="278"/>
      <c r="I24" s="278"/>
      <c r="J24" s="278"/>
      <c r="K24" s="278"/>
      <c r="L24" s="278"/>
      <c r="M24" s="278"/>
      <c r="N24" s="278"/>
      <c r="O24" s="685">
        <v>0</v>
      </c>
    </row>
    <row r="25" spans="2:15">
      <c r="B25" s="274" t="s">
        <v>1145</v>
      </c>
      <c r="C25" s="275" t="s">
        <v>1125</v>
      </c>
      <c r="D25" s="276">
        <v>66.267082130000006</v>
      </c>
      <c r="E25" s="278"/>
      <c r="F25" s="278"/>
      <c r="G25" s="685">
        <v>9.5011999999999603E-4</v>
      </c>
      <c r="H25" s="278"/>
      <c r="I25" s="278"/>
      <c r="J25" s="278"/>
      <c r="K25" s="278"/>
      <c r="L25" s="278"/>
      <c r="M25" s="278"/>
      <c r="N25" s="278"/>
      <c r="O25" s="685">
        <v>0</v>
      </c>
    </row>
    <row r="26" spans="2:15">
      <c r="B26" s="274" t="s">
        <v>1146</v>
      </c>
      <c r="C26" s="275" t="s">
        <v>1127</v>
      </c>
      <c r="D26" s="276">
        <v>147.31235357</v>
      </c>
      <c r="E26" s="278"/>
      <c r="F26" s="278"/>
      <c r="G26" s="685">
        <v>0</v>
      </c>
      <c r="H26" s="278"/>
      <c r="I26" s="278"/>
      <c r="J26" s="278"/>
      <c r="K26" s="278"/>
      <c r="L26" s="278"/>
      <c r="M26" s="278"/>
      <c r="N26" s="278"/>
      <c r="O26" s="685">
        <v>0</v>
      </c>
    </row>
    <row r="27" spans="2:15">
      <c r="B27" s="274" t="s">
        <v>1147</v>
      </c>
      <c r="C27" s="275" t="s">
        <v>1129</v>
      </c>
      <c r="D27" s="276">
        <v>2120.1120386900011</v>
      </c>
      <c r="E27" s="278"/>
      <c r="F27" s="278"/>
      <c r="G27" s="276">
        <v>7.5552360800000002</v>
      </c>
      <c r="H27" s="278"/>
      <c r="I27" s="278"/>
      <c r="J27" s="278"/>
      <c r="K27" s="278"/>
      <c r="L27" s="278"/>
      <c r="M27" s="278"/>
      <c r="N27" s="278"/>
      <c r="O27" s="276">
        <v>7.1839423100000008</v>
      </c>
    </row>
    <row r="28" spans="2:15">
      <c r="B28" s="274" t="s">
        <v>1148</v>
      </c>
      <c r="C28" s="275" t="s">
        <v>1131</v>
      </c>
      <c r="D28" s="276">
        <v>16535.665046549999</v>
      </c>
      <c r="E28" s="278"/>
      <c r="F28" s="278"/>
      <c r="G28" s="276">
        <v>651.43323564000093</v>
      </c>
      <c r="H28" s="278"/>
      <c r="I28" s="278"/>
      <c r="J28" s="278"/>
      <c r="K28" s="278"/>
      <c r="L28" s="278"/>
      <c r="M28" s="278"/>
      <c r="N28" s="278"/>
      <c r="O28" s="276">
        <v>627.33215150000001</v>
      </c>
    </row>
    <row r="29" spans="2:15">
      <c r="B29" s="274" t="s">
        <v>1149</v>
      </c>
      <c r="C29" s="275" t="s">
        <v>1135</v>
      </c>
      <c r="D29" s="276">
        <v>16905.906495289928</v>
      </c>
      <c r="E29" s="278"/>
      <c r="F29" s="278"/>
      <c r="G29" s="276">
        <v>185.13971503999991</v>
      </c>
      <c r="H29" s="278"/>
      <c r="I29" s="278"/>
      <c r="J29" s="278"/>
      <c r="K29" s="278"/>
      <c r="L29" s="278"/>
      <c r="M29" s="278"/>
      <c r="N29" s="278"/>
      <c r="O29" s="276">
        <v>152.7659683200001</v>
      </c>
    </row>
    <row r="30" spans="2:15">
      <c r="B30" s="413" t="s">
        <v>1150</v>
      </c>
      <c r="C30" s="414" t="s">
        <v>352</v>
      </c>
      <c r="D30" s="415">
        <f t="shared" ref="D30:O30" si="1">D23+D17+D9+D8</f>
        <v>94077.227460380585</v>
      </c>
      <c r="E30" s="415">
        <f t="shared" si="1"/>
        <v>58131.781852872635</v>
      </c>
      <c r="F30" s="415">
        <f t="shared" si="1"/>
        <v>170.18259127802207</v>
      </c>
      <c r="G30" s="415">
        <f t="shared" si="1"/>
        <v>3542.3868268090027</v>
      </c>
      <c r="H30" s="415">
        <f t="shared" si="1"/>
        <v>2644.8979691270015</v>
      </c>
      <c r="I30" s="415">
        <f t="shared" si="1"/>
        <v>38.730695302000001</v>
      </c>
      <c r="J30" s="415">
        <f t="shared" si="1"/>
        <v>14.151990039999999</v>
      </c>
      <c r="K30" s="415">
        <f t="shared" si="1"/>
        <v>0.47381731999999999</v>
      </c>
      <c r="L30" s="415">
        <f t="shared" si="1"/>
        <v>1.0569500000000001E-3</v>
      </c>
      <c r="M30" s="415">
        <f t="shared" si="1"/>
        <v>1.2110699999999999E-3</v>
      </c>
      <c r="N30" s="694">
        <f t="shared" si="1"/>
        <v>0</v>
      </c>
      <c r="O30" s="415">
        <f t="shared" si="1"/>
        <v>3301.5356721060011</v>
      </c>
    </row>
    <row r="44" spans="6:6">
      <c r="F44" s="527"/>
    </row>
  </sheetData>
  <mergeCells count="4">
    <mergeCell ref="D5:O5"/>
    <mergeCell ref="D6:F6"/>
    <mergeCell ref="G6:O6"/>
    <mergeCell ref="B5:C7"/>
  </mergeCells>
  <hyperlinks>
    <hyperlink ref="I2" location="'Index '!A1" display="Return to index" xr:uid="{B7C7FBCB-4DC9-46EB-8BAE-C8E447A253A0}"/>
  </hyperlinks>
  <pageMargins left="0.70866141732283472" right="0.70866141732283472" top="0.74803149606299213" bottom="0.74803149606299213" header="0.31496062992125984" footer="0.31496062992125984"/>
  <pageSetup paperSize="9" scale="55" fitToHeight="0" orientation="landscape" r:id="rId1"/>
  <ignoredErrors>
    <ignoredError sqref="B8:B30" numberStoredAsText="1"/>
    <ignoredError sqref="D9:O9"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8C05-FEB9-4024-A9A7-5FDDA527295C}">
  <sheetPr>
    <pageSetUpPr fitToPage="1"/>
  </sheetPr>
  <dimension ref="B2:N43"/>
  <sheetViews>
    <sheetView zoomScale="90" zoomScaleNormal="90" workbookViewId="0">
      <selection activeCell="E22" sqref="E22"/>
    </sheetView>
  </sheetViews>
  <sheetFormatPr defaultColWidth="9.140625" defaultRowHeight="15"/>
  <cols>
    <col min="1" max="1" width="7.140625" style="38" customWidth="1"/>
    <col min="2" max="2" width="9.140625" style="38"/>
    <col min="3" max="3" width="63.85546875" style="38" bestFit="1" customWidth="1"/>
    <col min="4" max="4" width="15.5703125" style="38" customWidth="1"/>
    <col min="5" max="5" width="16.85546875" style="38" customWidth="1"/>
    <col min="6" max="9" width="21.140625" style="38" customWidth="1"/>
    <col min="10" max="16384" width="9.140625" style="38"/>
  </cols>
  <sheetData>
    <row r="2" spans="2:14" ht="21">
      <c r="B2" s="195" t="s">
        <v>1213</v>
      </c>
      <c r="C2" s="195"/>
      <c r="D2" s="195"/>
      <c r="E2" s="195"/>
      <c r="F2" s="195"/>
      <c r="G2" s="569" t="s">
        <v>253</v>
      </c>
      <c r="H2" s="195"/>
      <c r="I2" s="195"/>
      <c r="J2" s="195"/>
      <c r="K2" s="195"/>
    </row>
    <row r="4" spans="2:14" ht="15" customHeight="1">
      <c r="B4" s="280"/>
      <c r="C4" s="280"/>
      <c r="D4" s="280"/>
      <c r="E4" s="280"/>
      <c r="F4" s="280"/>
      <c r="G4" s="280"/>
      <c r="H4" s="280"/>
      <c r="I4" s="280"/>
    </row>
    <row r="5" spans="2:14" ht="26.25" customHeight="1">
      <c r="B5" s="901" t="s">
        <v>421</v>
      </c>
      <c r="C5" s="902"/>
      <c r="D5" s="1004" t="s">
        <v>1214</v>
      </c>
      <c r="E5" s="1005"/>
      <c r="F5" s="1005"/>
      <c r="G5" s="1005"/>
      <c r="H5" s="1005" t="s">
        <v>1215</v>
      </c>
      <c r="I5" s="1005" t="s">
        <v>1216</v>
      </c>
    </row>
    <row r="6" spans="2:14" ht="36.75" customHeight="1">
      <c r="B6" s="984"/>
      <c r="C6" s="985"/>
      <c r="D6" s="1006"/>
      <c r="E6" s="1008" t="s">
        <v>1217</v>
      </c>
      <c r="F6" s="1009"/>
      <c r="G6" s="1005" t="s">
        <v>1218</v>
      </c>
      <c r="H6" s="1005"/>
      <c r="I6" s="1005"/>
    </row>
    <row r="7" spans="2:14" ht="36.75" customHeight="1">
      <c r="B7" s="986"/>
      <c r="C7" s="987"/>
      <c r="D7" s="1007"/>
      <c r="E7" s="416"/>
      <c r="F7" s="417" t="s">
        <v>1187</v>
      </c>
      <c r="G7" s="1005"/>
      <c r="H7" s="1005"/>
      <c r="I7" s="1005"/>
    </row>
    <row r="8" spans="2:14" ht="18" customHeight="1">
      <c r="B8" s="281" t="s">
        <v>1120</v>
      </c>
      <c r="C8" s="282" t="s">
        <v>1219</v>
      </c>
      <c r="D8" s="283">
        <v>3098.5310330070001</v>
      </c>
      <c r="E8" s="283">
        <v>641.441822011</v>
      </c>
      <c r="F8" s="283">
        <v>586.95733763600003</v>
      </c>
      <c r="G8" s="283">
        <v>586.95733763600003</v>
      </c>
      <c r="H8" s="283">
        <v>430.72030357458101</v>
      </c>
      <c r="I8" s="685">
        <v>0</v>
      </c>
    </row>
    <row r="9" spans="2:14" ht="18" customHeight="1">
      <c r="B9" s="285" t="s">
        <v>1122</v>
      </c>
      <c r="C9" s="286" t="s">
        <v>1220</v>
      </c>
      <c r="D9" s="287">
        <v>11.769762910000001</v>
      </c>
      <c r="E9" s="287">
        <v>7.9325850000000003E-2</v>
      </c>
      <c r="F9" s="287">
        <v>7.9325850000000003E-2</v>
      </c>
      <c r="G9" s="287">
        <v>7.9325850000000003E-2</v>
      </c>
      <c r="H9" s="284">
        <v>2.99010855809928E-2</v>
      </c>
      <c r="I9" s="685">
        <v>0</v>
      </c>
    </row>
    <row r="10" spans="2:14" ht="18" customHeight="1">
      <c r="B10" s="285" t="s">
        <v>1124</v>
      </c>
      <c r="C10" s="288" t="s">
        <v>1221</v>
      </c>
      <c r="D10" s="287">
        <v>1118.4479013860002</v>
      </c>
      <c r="E10" s="287">
        <v>149.455073664</v>
      </c>
      <c r="F10" s="287">
        <v>148.39860231400002</v>
      </c>
      <c r="G10" s="287">
        <v>148.39860231400002</v>
      </c>
      <c r="H10" s="287">
        <v>92.950461322321118</v>
      </c>
      <c r="I10" s="685">
        <v>0</v>
      </c>
    </row>
    <row r="11" spans="2:14" ht="18" customHeight="1">
      <c r="B11" s="285" t="s">
        <v>1126</v>
      </c>
      <c r="C11" s="288" t="s">
        <v>1222</v>
      </c>
      <c r="D11" s="287">
        <v>1042.872331606</v>
      </c>
      <c r="E11" s="287">
        <v>24.982258460000001</v>
      </c>
      <c r="F11" s="287">
        <v>24.166448589999998</v>
      </c>
      <c r="G11" s="287">
        <v>24.166448589999998</v>
      </c>
      <c r="H11" s="287">
        <v>36.2893375265309</v>
      </c>
      <c r="I11" s="685">
        <v>0</v>
      </c>
      <c r="N11" s="538"/>
    </row>
    <row r="12" spans="2:14" ht="18" customHeight="1">
      <c r="B12" s="285" t="s">
        <v>1128</v>
      </c>
      <c r="C12" s="288" t="s">
        <v>1223</v>
      </c>
      <c r="D12" s="283">
        <v>17.772225033000002</v>
      </c>
      <c r="E12" s="284">
        <v>0.13753045</v>
      </c>
      <c r="F12" s="284">
        <v>0.13753045</v>
      </c>
      <c r="G12" s="284">
        <v>0.13753045</v>
      </c>
      <c r="H12" s="284">
        <v>0.2249185833666153</v>
      </c>
      <c r="I12" s="685">
        <v>0</v>
      </c>
    </row>
    <row r="13" spans="2:14" ht="18" customHeight="1">
      <c r="B13" s="285" t="s">
        <v>1130</v>
      </c>
      <c r="C13" s="288" t="s">
        <v>1224</v>
      </c>
      <c r="D13" s="283">
        <v>1569.167945993999</v>
      </c>
      <c r="E13" s="283">
        <v>83.722633768999998</v>
      </c>
      <c r="F13" s="283">
        <v>72.821654518999992</v>
      </c>
      <c r="G13" s="283">
        <v>72.821654518999992</v>
      </c>
      <c r="H13" s="287">
        <v>69.864174334953603</v>
      </c>
      <c r="I13" s="685">
        <v>0</v>
      </c>
    </row>
    <row r="14" spans="2:14" ht="18" customHeight="1">
      <c r="B14" s="285" t="s">
        <v>1132</v>
      </c>
      <c r="C14" s="288" t="s">
        <v>1225</v>
      </c>
      <c r="D14" s="283">
        <v>4160.1226755099997</v>
      </c>
      <c r="E14" s="283">
        <v>207.55207791199996</v>
      </c>
      <c r="F14" s="283">
        <v>191.410107337</v>
      </c>
      <c r="G14" s="283">
        <v>191.410107337</v>
      </c>
      <c r="H14" s="283">
        <v>92.07309618330639</v>
      </c>
      <c r="I14" s="685">
        <v>0</v>
      </c>
    </row>
    <row r="15" spans="2:14" ht="18" customHeight="1">
      <c r="B15" s="285" t="s">
        <v>1134</v>
      </c>
      <c r="C15" s="288" t="s">
        <v>1226</v>
      </c>
      <c r="D15" s="287">
        <v>453.52161982500002</v>
      </c>
      <c r="E15" s="287">
        <v>48.380874337999998</v>
      </c>
      <c r="F15" s="287">
        <v>48.208306837999999</v>
      </c>
      <c r="G15" s="287">
        <v>48.208306837999999</v>
      </c>
      <c r="H15" s="287">
        <v>6.7194853517272897</v>
      </c>
      <c r="I15" s="685">
        <v>0</v>
      </c>
    </row>
    <row r="16" spans="2:14" ht="18" customHeight="1">
      <c r="B16" s="285" t="s">
        <v>1136</v>
      </c>
      <c r="C16" s="286" t="s">
        <v>1227</v>
      </c>
      <c r="D16" s="283">
        <v>254.62994945000003</v>
      </c>
      <c r="E16" s="283">
        <v>92.30829344</v>
      </c>
      <c r="F16" s="283">
        <v>81.122656669999998</v>
      </c>
      <c r="G16" s="283">
        <v>81.122656669999998</v>
      </c>
      <c r="H16" s="283">
        <v>30.219517103451299</v>
      </c>
      <c r="I16" s="685">
        <v>0</v>
      </c>
    </row>
    <row r="17" spans="2:9" ht="18" customHeight="1">
      <c r="B17" s="289" t="s">
        <v>1138</v>
      </c>
      <c r="C17" s="286" t="s">
        <v>1228</v>
      </c>
      <c r="D17" s="283">
        <v>157.44629896800001</v>
      </c>
      <c r="E17" s="283">
        <v>19.840277019999998</v>
      </c>
      <c r="F17" s="283">
        <v>19.83600139</v>
      </c>
      <c r="G17" s="283">
        <v>19.83600139</v>
      </c>
      <c r="H17" s="283">
        <v>8.8140142605215903</v>
      </c>
      <c r="I17" s="685">
        <v>0</v>
      </c>
    </row>
    <row r="18" spans="2:9" ht="18" customHeight="1">
      <c r="B18" s="289" t="s">
        <v>1139</v>
      </c>
      <c r="C18" s="286" t="s">
        <v>1229</v>
      </c>
      <c r="D18" s="284">
        <v>3540.5490216730004</v>
      </c>
      <c r="E18" s="284">
        <v>143.37627849699999</v>
      </c>
      <c r="F18" s="284">
        <v>127.792007977</v>
      </c>
      <c r="G18" s="284">
        <v>127.792007977</v>
      </c>
      <c r="H18" s="284">
        <v>92.618619235577896</v>
      </c>
      <c r="I18" s="685">
        <v>0</v>
      </c>
    </row>
    <row r="19" spans="2:9" ht="18" customHeight="1">
      <c r="B19" s="285" t="s">
        <v>1140</v>
      </c>
      <c r="C19" s="288" t="s">
        <v>1230</v>
      </c>
      <c r="D19" s="283">
        <v>0</v>
      </c>
      <c r="E19" s="283">
        <v>0</v>
      </c>
      <c r="F19" s="283">
        <v>0</v>
      </c>
      <c r="G19" s="283">
        <v>0</v>
      </c>
      <c r="H19" s="287">
        <v>0</v>
      </c>
      <c r="I19" s="685">
        <v>0</v>
      </c>
    </row>
    <row r="20" spans="2:9" ht="18" customHeight="1">
      <c r="B20" s="285" t="s">
        <v>1141</v>
      </c>
      <c r="C20" s="288" t="s">
        <v>1231</v>
      </c>
      <c r="D20" s="283">
        <v>461.89795536000003</v>
      </c>
      <c r="E20" s="283">
        <v>24.855112139999999</v>
      </c>
      <c r="F20" s="283">
        <v>24.176015579999998</v>
      </c>
      <c r="G20" s="283">
        <v>24.176015579999998</v>
      </c>
      <c r="H20" s="287">
        <v>19.229947736814403</v>
      </c>
      <c r="I20" s="685">
        <v>0</v>
      </c>
    </row>
    <row r="21" spans="2:9" ht="18" customHeight="1">
      <c r="B21" s="285" t="s">
        <v>1142</v>
      </c>
      <c r="C21" s="288" t="s">
        <v>1232</v>
      </c>
      <c r="D21" s="283">
        <v>2136.1140142539998</v>
      </c>
      <c r="E21" s="283">
        <v>22.357028994999997</v>
      </c>
      <c r="F21" s="283">
        <v>20.848857615000004</v>
      </c>
      <c r="G21" s="283">
        <v>20.848857615000004</v>
      </c>
      <c r="H21" s="287">
        <v>18.77662617872177</v>
      </c>
      <c r="I21" s="685">
        <v>0</v>
      </c>
    </row>
    <row r="22" spans="2:9" ht="18" customHeight="1">
      <c r="B22" s="285" t="s">
        <v>1143</v>
      </c>
      <c r="C22" s="288" t="s">
        <v>1233</v>
      </c>
      <c r="D22" s="284">
        <v>0.23635698000000002</v>
      </c>
      <c r="E22" s="284">
        <v>0</v>
      </c>
      <c r="F22" s="284">
        <v>0</v>
      </c>
      <c r="G22" s="284">
        <v>0</v>
      </c>
      <c r="H22" s="284">
        <v>4.8906395959999998E-3</v>
      </c>
      <c r="I22" s="685">
        <v>0</v>
      </c>
    </row>
    <row r="23" spans="2:9" ht="18" customHeight="1">
      <c r="B23" s="285" t="s">
        <v>1144</v>
      </c>
      <c r="C23" s="288" t="s">
        <v>1234</v>
      </c>
      <c r="D23" s="283">
        <v>106.282999879</v>
      </c>
      <c r="E23" s="283">
        <v>21.848394350000003</v>
      </c>
      <c r="F23" s="283">
        <v>15.536769629999998</v>
      </c>
      <c r="G23" s="283">
        <v>15.536769629999998</v>
      </c>
      <c r="H23" s="287">
        <v>3.8110460866229952</v>
      </c>
      <c r="I23" s="685">
        <v>0</v>
      </c>
    </row>
    <row r="24" spans="2:9" ht="18" customHeight="1">
      <c r="B24" s="285" t="s">
        <v>1145</v>
      </c>
      <c r="C24" s="288" t="s">
        <v>1235</v>
      </c>
      <c r="D24" s="283">
        <v>688.70749899199996</v>
      </c>
      <c r="E24" s="283">
        <v>53.801160775000007</v>
      </c>
      <c r="F24" s="283">
        <v>52.982013115000001</v>
      </c>
      <c r="G24" s="283">
        <v>52.982013115000001</v>
      </c>
      <c r="H24" s="287">
        <v>42.054197483871199</v>
      </c>
      <c r="I24" s="685">
        <v>0</v>
      </c>
    </row>
    <row r="25" spans="2:9" ht="18" customHeight="1">
      <c r="B25" s="285" t="s">
        <v>1146</v>
      </c>
      <c r="C25" s="288" t="s">
        <v>1236</v>
      </c>
      <c r="D25" s="283">
        <v>175.104614551</v>
      </c>
      <c r="E25" s="283">
        <v>34.122233602999998</v>
      </c>
      <c r="F25" s="283">
        <v>34.096137262999996</v>
      </c>
      <c r="G25" s="283">
        <v>34.096137262999996</v>
      </c>
      <c r="H25" s="287">
        <v>25.607926626305698</v>
      </c>
      <c r="I25" s="685">
        <v>0</v>
      </c>
    </row>
    <row r="26" spans="2:9" ht="18" customHeight="1">
      <c r="B26" s="285" t="s">
        <v>1147</v>
      </c>
      <c r="C26" s="288" t="s">
        <v>1237</v>
      </c>
      <c r="D26" s="283">
        <v>598.98916220799902</v>
      </c>
      <c r="E26" s="283">
        <v>9.6697500419999987</v>
      </c>
      <c r="F26" s="283">
        <v>9.0128963720000002</v>
      </c>
      <c r="G26" s="283">
        <v>9.0128963720000002</v>
      </c>
      <c r="H26" s="287">
        <v>8.5692257462611998</v>
      </c>
      <c r="I26" s="685">
        <v>0</v>
      </c>
    </row>
    <row r="27" spans="2:9" ht="18" customHeight="1">
      <c r="B27" s="413" t="s">
        <v>1148</v>
      </c>
      <c r="C27" s="418" t="s">
        <v>352</v>
      </c>
      <c r="D27" s="419">
        <f t="shared" ref="D27:I27" si="0">SUM(D8:D26)</f>
        <v>19592.163367585996</v>
      </c>
      <c r="E27" s="419">
        <f t="shared" si="0"/>
        <v>1577.9301253160002</v>
      </c>
      <c r="F27" s="419">
        <f t="shared" si="0"/>
        <v>1457.5826691459997</v>
      </c>
      <c r="G27" s="419">
        <f t="shared" si="0"/>
        <v>1457.5826691459997</v>
      </c>
      <c r="H27" s="419">
        <f t="shared" si="0"/>
        <v>978.57768906011199</v>
      </c>
      <c r="I27" s="694">
        <f t="shared" si="0"/>
        <v>0</v>
      </c>
    </row>
    <row r="43" spans="6:6">
      <c r="F43" s="527"/>
    </row>
  </sheetData>
  <mergeCells count="7">
    <mergeCell ref="B5:C7"/>
    <mergeCell ref="D5:G5"/>
    <mergeCell ref="H5:H7"/>
    <mergeCell ref="I5:I7"/>
    <mergeCell ref="D6:D7"/>
    <mergeCell ref="E6:F6"/>
    <mergeCell ref="G6:G7"/>
  </mergeCells>
  <hyperlinks>
    <hyperlink ref="G2" location="'Index '!A1" display="Return to index" xr:uid="{D232AD6F-051A-4874-A682-F5DCC6597717}"/>
  </hyperlinks>
  <pageMargins left="0.7" right="0.7" top="0.75" bottom="0.75" header="0.3" footer="0.3"/>
  <pageSetup paperSize="9" scale="69" fitToHeight="0" orientation="landscape" r:id="rId1"/>
  <ignoredErrors>
    <ignoredError sqref="B8:B27"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5CFA-83EE-49A6-A5B1-8B2D4051360B}">
  <sheetPr>
    <pageSetUpPr fitToPage="1"/>
  </sheetPr>
  <dimension ref="B1:N43"/>
  <sheetViews>
    <sheetView zoomScale="90" zoomScaleNormal="90" workbookViewId="0">
      <selection activeCell="G10" sqref="G10"/>
    </sheetView>
  </sheetViews>
  <sheetFormatPr defaultColWidth="9.140625" defaultRowHeight="15"/>
  <cols>
    <col min="1" max="1" width="5.5703125" style="38" customWidth="1"/>
    <col min="2" max="2" width="9.140625" style="38"/>
    <col min="3" max="3" width="40.5703125" style="38" customWidth="1"/>
    <col min="4" max="14" width="15.5703125" style="38" customWidth="1"/>
    <col min="15" max="16384" width="9.140625" style="38"/>
  </cols>
  <sheetData>
    <row r="1" spans="2:14" ht="22.5" customHeight="1"/>
    <row r="2" spans="2:14" ht="21">
      <c r="B2" s="195" t="s">
        <v>1238</v>
      </c>
      <c r="F2" s="569" t="s">
        <v>253</v>
      </c>
    </row>
    <row r="5" spans="2:14">
      <c r="B5" s="998" t="s">
        <v>421</v>
      </c>
      <c r="C5" s="999"/>
      <c r="D5" s="420" t="s">
        <v>1239</v>
      </c>
      <c r="E5" s="421"/>
      <c r="F5" s="422"/>
      <c r="G5" s="422"/>
      <c r="H5" s="422"/>
      <c r="I5" s="422"/>
      <c r="J5" s="422"/>
      <c r="K5" s="422"/>
      <c r="L5" s="422"/>
      <c r="M5" s="422"/>
      <c r="N5" s="423"/>
    </row>
    <row r="6" spans="2:14">
      <c r="B6" s="1000"/>
      <c r="C6" s="1001"/>
      <c r="D6" s="1020"/>
      <c r="E6" s="1021" t="s">
        <v>1109</v>
      </c>
      <c r="F6" s="1022"/>
      <c r="G6" s="1023" t="s">
        <v>1110</v>
      </c>
      <c r="H6" s="1024"/>
      <c r="I6" s="1024"/>
      <c r="J6" s="1024"/>
      <c r="K6" s="1024"/>
      <c r="L6" s="1024"/>
      <c r="M6" s="1024"/>
      <c r="N6" s="1024"/>
    </row>
    <row r="7" spans="2:14" ht="60">
      <c r="B7" s="1002"/>
      <c r="C7" s="1003"/>
      <c r="D7" s="991"/>
      <c r="E7" s="424"/>
      <c r="F7" s="425" t="s">
        <v>1203</v>
      </c>
      <c r="G7" s="426"/>
      <c r="H7" s="425" t="s">
        <v>1204</v>
      </c>
      <c r="I7" s="425" t="s">
        <v>1205</v>
      </c>
      <c r="J7" s="425" t="s">
        <v>1206</v>
      </c>
      <c r="K7" s="425" t="s">
        <v>1207</v>
      </c>
      <c r="L7" s="425" t="s">
        <v>1208</v>
      </c>
      <c r="M7" s="425" t="s">
        <v>1209</v>
      </c>
      <c r="N7" s="425" t="s">
        <v>1210</v>
      </c>
    </row>
    <row r="8" spans="2:14">
      <c r="B8" s="290" t="s">
        <v>1120</v>
      </c>
      <c r="C8" s="291" t="s">
        <v>1168</v>
      </c>
      <c r="D8" s="211">
        <v>48952.170840329694</v>
      </c>
      <c r="E8" s="211">
        <v>46253.9141005208</v>
      </c>
      <c r="F8" s="211">
        <v>39.373942518</v>
      </c>
      <c r="G8" s="211">
        <v>2698.256739809</v>
      </c>
      <c r="H8" s="211">
        <v>2591.5391984450002</v>
      </c>
      <c r="I8" s="211">
        <v>53.358770681999999</v>
      </c>
      <c r="J8" s="211">
        <v>38.730695302000001</v>
      </c>
      <c r="K8" s="211">
        <v>14.151990040000001</v>
      </c>
      <c r="L8" s="211">
        <v>0.47381731999999999</v>
      </c>
      <c r="M8" s="211">
        <v>1.0569500000000001E-3</v>
      </c>
      <c r="N8" s="211">
        <v>1.2110699999999999E-3</v>
      </c>
    </row>
    <row r="9" spans="2:14">
      <c r="B9" s="274" t="s">
        <v>1122</v>
      </c>
      <c r="C9" s="275" t="s">
        <v>1240</v>
      </c>
      <c r="D9" s="211">
        <v>38859.054547619999</v>
      </c>
      <c r="E9" s="211">
        <v>36963.613404384501</v>
      </c>
      <c r="F9" s="211">
        <v>26.8373758369186</v>
      </c>
      <c r="G9" s="211">
        <v>1895.4411432355398</v>
      </c>
      <c r="H9" s="211">
        <v>1821.8732453511111</v>
      </c>
      <c r="I9" s="211">
        <v>36.783948942214501</v>
      </c>
      <c r="J9" s="211">
        <v>25.133546151369757</v>
      </c>
      <c r="K9" s="211">
        <v>11.37752799084477</v>
      </c>
      <c r="L9" s="211">
        <v>0.27287479999999997</v>
      </c>
      <c r="M9" s="211">
        <v>0</v>
      </c>
      <c r="N9" s="211">
        <v>0</v>
      </c>
    </row>
    <row r="10" spans="2:14" ht="30">
      <c r="B10" s="274" t="s">
        <v>1124</v>
      </c>
      <c r="C10" s="275" t="s">
        <v>1241</v>
      </c>
      <c r="D10" s="211">
        <v>6527.9146867200097</v>
      </c>
      <c r="E10" s="211">
        <v>6102.14383137001</v>
      </c>
      <c r="F10" s="211">
        <v>5.6832924299999998</v>
      </c>
      <c r="G10" s="211">
        <v>425.770855350001</v>
      </c>
      <c r="H10" s="211">
        <v>398.35516931000103</v>
      </c>
      <c r="I10" s="211">
        <v>13.70784302</v>
      </c>
      <c r="J10" s="211">
        <v>9.7660911400000003</v>
      </c>
      <c r="K10" s="211">
        <v>3.70103955</v>
      </c>
      <c r="L10" s="211">
        <v>0.24071232999999997</v>
      </c>
      <c r="M10" s="211">
        <v>0</v>
      </c>
      <c r="N10" s="211">
        <v>0</v>
      </c>
    </row>
    <row r="11" spans="2:14">
      <c r="B11" s="1018">
        <v>40</v>
      </c>
      <c r="C11" s="293" t="s">
        <v>1242</v>
      </c>
      <c r="D11" s="1025">
        <v>1609</v>
      </c>
      <c r="E11" s="1025">
        <v>1502</v>
      </c>
      <c r="F11" s="1010"/>
      <c r="G11" s="1017">
        <v>107</v>
      </c>
      <c r="H11" s="1017">
        <v>105</v>
      </c>
      <c r="I11" s="1010"/>
      <c r="J11" s="1010"/>
      <c r="K11" s="1010"/>
      <c r="L11" s="1010"/>
      <c r="M11" s="1010"/>
      <c r="N11" s="1026"/>
    </row>
    <row r="12" spans="2:14">
      <c r="B12" s="1018"/>
      <c r="C12" s="294" t="s">
        <v>1243</v>
      </c>
      <c r="D12" s="1019"/>
      <c r="E12" s="1019"/>
      <c r="F12" s="1011"/>
      <c r="G12" s="1017"/>
      <c r="H12" s="1017"/>
      <c r="I12" s="1011"/>
      <c r="J12" s="1011"/>
      <c r="K12" s="1011"/>
      <c r="L12" s="1011"/>
      <c r="M12" s="1011"/>
      <c r="N12" s="1011"/>
    </row>
    <row r="13" spans="2:14">
      <c r="B13" s="1018"/>
      <c r="C13" s="295" t="s">
        <v>1244</v>
      </c>
      <c r="D13" s="1015"/>
      <c r="E13" s="1015"/>
      <c r="F13" s="1012"/>
      <c r="G13" s="1017"/>
      <c r="H13" s="1017"/>
      <c r="I13" s="1012"/>
      <c r="J13" s="1012"/>
      <c r="K13" s="1012"/>
      <c r="L13" s="1012"/>
      <c r="M13" s="1012"/>
      <c r="N13" s="1012"/>
    </row>
    <row r="14" spans="2:14">
      <c r="B14" s="1018">
        <v>50</v>
      </c>
      <c r="C14" s="296" t="s">
        <v>1245</v>
      </c>
      <c r="D14" s="1014">
        <v>1064</v>
      </c>
      <c r="E14" s="1014">
        <v>1008</v>
      </c>
      <c r="F14" s="1010"/>
      <c r="G14" s="1017">
        <v>56</v>
      </c>
      <c r="H14" s="1017">
        <v>55</v>
      </c>
      <c r="I14" s="1010"/>
      <c r="J14" s="1010"/>
      <c r="K14" s="1010"/>
      <c r="L14" s="1010"/>
      <c r="M14" s="1010"/>
      <c r="N14" s="1010"/>
    </row>
    <row r="15" spans="2:14">
      <c r="B15" s="1018"/>
      <c r="C15" s="294" t="s">
        <v>1246</v>
      </c>
      <c r="D15" s="1019"/>
      <c r="E15" s="1019"/>
      <c r="F15" s="1011"/>
      <c r="G15" s="1017"/>
      <c r="H15" s="1017"/>
      <c r="I15" s="1011"/>
      <c r="J15" s="1011"/>
      <c r="K15" s="1011"/>
      <c r="L15" s="1011"/>
      <c r="M15" s="1011"/>
      <c r="N15" s="1011"/>
    </row>
    <row r="16" spans="2:14">
      <c r="B16" s="1018"/>
      <c r="C16" s="295" t="s">
        <v>1247</v>
      </c>
      <c r="D16" s="1015"/>
      <c r="E16" s="1015"/>
      <c r="F16" s="1012"/>
      <c r="G16" s="1017"/>
      <c r="H16" s="1017"/>
      <c r="I16" s="1012"/>
      <c r="J16" s="1012"/>
      <c r="K16" s="1012"/>
      <c r="L16" s="1012"/>
      <c r="M16" s="1012"/>
      <c r="N16" s="1012"/>
    </row>
    <row r="17" spans="2:14" ht="13.5" customHeight="1">
      <c r="B17" s="1013">
        <v>60</v>
      </c>
      <c r="C17" s="293" t="s">
        <v>1248</v>
      </c>
      <c r="D17" s="1014">
        <v>292</v>
      </c>
      <c r="E17" s="1014">
        <v>282</v>
      </c>
      <c r="F17" s="1010"/>
      <c r="G17" s="1017">
        <v>9</v>
      </c>
      <c r="H17" s="1017">
        <v>9</v>
      </c>
      <c r="I17" s="1010"/>
      <c r="J17" s="1010"/>
      <c r="K17" s="1010"/>
      <c r="L17" s="1010"/>
      <c r="M17" s="1010"/>
      <c r="N17" s="1010"/>
    </row>
    <row r="18" spans="2:14">
      <c r="B18" s="1013"/>
      <c r="C18" s="295" t="s">
        <v>1249</v>
      </c>
      <c r="D18" s="1015"/>
      <c r="E18" s="1016"/>
      <c r="F18" s="1012"/>
      <c r="G18" s="1017"/>
      <c r="H18" s="1017"/>
      <c r="I18" s="1011"/>
      <c r="J18" s="1011"/>
      <c r="K18" s="1011"/>
      <c r="L18" s="1011"/>
      <c r="M18" s="1011"/>
      <c r="N18" s="1011"/>
    </row>
    <row r="19" spans="2:14" ht="30">
      <c r="B19" s="274" t="s">
        <v>1132</v>
      </c>
      <c r="C19" s="275" t="s">
        <v>1250</v>
      </c>
      <c r="D19" s="292">
        <v>375.97540982662105</v>
      </c>
      <c r="E19" s="685">
        <v>0</v>
      </c>
      <c r="F19" s="685">
        <v>0</v>
      </c>
      <c r="G19" s="211">
        <v>375.97540982662105</v>
      </c>
      <c r="H19" s="211">
        <v>348.8756534697182</v>
      </c>
      <c r="I19" s="211">
        <v>13.549878178451401</v>
      </c>
      <c r="J19" s="211">
        <v>11.89647856414056</v>
      </c>
      <c r="K19" s="211">
        <v>1.4929247343108341</v>
      </c>
      <c r="L19" s="211">
        <v>0.16047488000000001</v>
      </c>
      <c r="M19" s="685">
        <v>0</v>
      </c>
      <c r="N19" s="685">
        <v>0</v>
      </c>
    </row>
    <row r="20" spans="2:14">
      <c r="B20" s="274" t="s">
        <v>1134</v>
      </c>
      <c r="C20" s="275" t="s">
        <v>1251</v>
      </c>
      <c r="D20" s="278"/>
      <c r="E20" s="278"/>
      <c r="F20" s="278"/>
      <c r="G20" s="278"/>
      <c r="H20" s="278"/>
      <c r="I20" s="278"/>
      <c r="J20" s="278"/>
      <c r="K20" s="278"/>
      <c r="L20" s="278"/>
      <c r="M20" s="278"/>
      <c r="N20" s="278"/>
    </row>
    <row r="21" spans="2:14" ht="30">
      <c r="B21" s="274" t="s">
        <v>1136</v>
      </c>
      <c r="C21" s="275" t="s">
        <v>1252</v>
      </c>
      <c r="D21" s="211">
        <v>38859.054547619999</v>
      </c>
      <c r="E21" s="211">
        <v>36963.613404384501</v>
      </c>
      <c r="F21" s="211">
        <v>26.8373758369186</v>
      </c>
      <c r="G21" s="211">
        <v>1895.4411432355398</v>
      </c>
      <c r="H21" s="211">
        <v>1821.8732453511111</v>
      </c>
      <c r="I21" s="211">
        <v>36.783948942214501</v>
      </c>
      <c r="J21" s="211">
        <v>25.133546151369757</v>
      </c>
      <c r="K21" s="211">
        <v>11.37752799084477</v>
      </c>
      <c r="L21" s="211">
        <v>0.27287479999999997</v>
      </c>
      <c r="M21" s="685">
        <v>0</v>
      </c>
      <c r="N21" s="685">
        <v>0</v>
      </c>
    </row>
    <row r="22" spans="2:14">
      <c r="B22" s="274" t="s">
        <v>1138</v>
      </c>
      <c r="C22" s="275" t="s">
        <v>1253</v>
      </c>
      <c r="D22" s="211">
        <v>6527.9146867200097</v>
      </c>
      <c r="E22" s="211">
        <v>6102.14383137001</v>
      </c>
      <c r="F22" s="211">
        <v>5.6832924299999998</v>
      </c>
      <c r="G22" s="211">
        <v>425.770855350001</v>
      </c>
      <c r="H22" s="211">
        <v>398.35516931000103</v>
      </c>
      <c r="I22" s="211">
        <v>13.70784302</v>
      </c>
      <c r="J22" s="211">
        <v>9.7660911400000003</v>
      </c>
      <c r="K22" s="211">
        <v>3.70103955</v>
      </c>
      <c r="L22" s="211">
        <v>0.24071232999999997</v>
      </c>
      <c r="M22" s="685">
        <v>0</v>
      </c>
      <c r="N22" s="685">
        <v>0</v>
      </c>
    </row>
    <row r="23" spans="2:14">
      <c r="B23" s="274" t="s">
        <v>1139</v>
      </c>
      <c r="C23" s="275" t="s">
        <v>1254</v>
      </c>
      <c r="D23" s="685">
        <v>0</v>
      </c>
      <c r="E23" s="685">
        <v>0</v>
      </c>
      <c r="F23" s="685">
        <v>0</v>
      </c>
      <c r="G23" s="685">
        <v>0</v>
      </c>
      <c r="H23" s="685">
        <v>0</v>
      </c>
      <c r="I23" s="685">
        <v>0</v>
      </c>
      <c r="J23" s="685">
        <v>0</v>
      </c>
      <c r="K23" s="685">
        <v>0</v>
      </c>
      <c r="L23" s="685">
        <v>0</v>
      </c>
      <c r="M23" s="685">
        <v>0</v>
      </c>
      <c r="N23" s="685">
        <v>0</v>
      </c>
    </row>
    <row r="24" spans="2:14">
      <c r="B24" s="274" t="s">
        <v>1140</v>
      </c>
      <c r="C24" s="275" t="s">
        <v>1253</v>
      </c>
      <c r="D24" s="685">
        <v>0</v>
      </c>
      <c r="E24" s="685">
        <v>0</v>
      </c>
      <c r="F24" s="685">
        <v>0</v>
      </c>
      <c r="G24" s="685">
        <v>0</v>
      </c>
      <c r="H24" s="685">
        <v>0</v>
      </c>
      <c r="I24" s="685">
        <v>0</v>
      </c>
      <c r="J24" s="685">
        <v>0</v>
      </c>
      <c r="K24" s="685">
        <v>0</v>
      </c>
      <c r="L24" s="685">
        <v>0</v>
      </c>
      <c r="M24" s="685">
        <v>0</v>
      </c>
      <c r="N24" s="685">
        <v>0</v>
      </c>
    </row>
    <row r="25" spans="2:14">
      <c r="B25" s="274" t="s">
        <v>1141</v>
      </c>
      <c r="C25" s="275" t="s">
        <v>1255</v>
      </c>
      <c r="D25" s="685">
        <v>0</v>
      </c>
      <c r="E25" s="685">
        <v>0</v>
      </c>
      <c r="F25" s="685">
        <v>0</v>
      </c>
      <c r="G25" s="685">
        <v>0</v>
      </c>
      <c r="H25" s="685">
        <v>0</v>
      </c>
      <c r="I25" s="685">
        <v>0</v>
      </c>
      <c r="J25" s="685">
        <v>0</v>
      </c>
      <c r="K25" s="685">
        <v>0</v>
      </c>
      <c r="L25" s="685">
        <v>0</v>
      </c>
      <c r="M25" s="685">
        <v>0</v>
      </c>
      <c r="N25" s="685">
        <v>0</v>
      </c>
    </row>
    <row r="26" spans="2:14">
      <c r="B26" s="274" t="s">
        <v>1142</v>
      </c>
      <c r="C26" s="275" t="s">
        <v>1256</v>
      </c>
      <c r="D26" s="685">
        <v>0</v>
      </c>
      <c r="E26" s="685">
        <v>0</v>
      </c>
      <c r="F26" s="685">
        <v>0</v>
      </c>
      <c r="G26" s="685">
        <v>0</v>
      </c>
      <c r="H26" s="685">
        <v>0</v>
      </c>
      <c r="I26" s="685">
        <v>0</v>
      </c>
      <c r="J26" s="685">
        <v>0</v>
      </c>
      <c r="K26" s="685">
        <v>0</v>
      </c>
      <c r="L26" s="685">
        <v>0</v>
      </c>
      <c r="M26" s="685">
        <v>0</v>
      </c>
      <c r="N26" s="685">
        <v>0</v>
      </c>
    </row>
    <row r="43" spans="6:6">
      <c r="F43" s="527"/>
    </row>
  </sheetData>
  <mergeCells count="40">
    <mergeCell ref="D6:D7"/>
    <mergeCell ref="E6:F6"/>
    <mergeCell ref="G6:N6"/>
    <mergeCell ref="B11:B13"/>
    <mergeCell ref="D11:D13"/>
    <mergeCell ref="E11:E13"/>
    <mergeCell ref="F11:F13"/>
    <mergeCell ref="G11:G13"/>
    <mergeCell ref="H11:H13"/>
    <mergeCell ref="I11:I13"/>
    <mergeCell ref="N11:N13"/>
    <mergeCell ref="B5:C7"/>
    <mergeCell ref="B14:B16"/>
    <mergeCell ref="D14:D16"/>
    <mergeCell ref="E14:E16"/>
    <mergeCell ref="F14:F16"/>
    <mergeCell ref="G14:G16"/>
    <mergeCell ref="K14:K16"/>
    <mergeCell ref="L14:L16"/>
    <mergeCell ref="M14:M16"/>
    <mergeCell ref="J11:J13"/>
    <mergeCell ref="K11:K13"/>
    <mergeCell ref="L11:L13"/>
    <mergeCell ref="M11:M13"/>
    <mergeCell ref="L17:L18"/>
    <mergeCell ref="M17:M18"/>
    <mergeCell ref="N17:N18"/>
    <mergeCell ref="N14:N16"/>
    <mergeCell ref="B17:B18"/>
    <mergeCell ref="D17:D18"/>
    <mergeCell ref="E17:E18"/>
    <mergeCell ref="F17:F18"/>
    <mergeCell ref="G17:G18"/>
    <mergeCell ref="H17:H18"/>
    <mergeCell ref="I17:I18"/>
    <mergeCell ref="J17:J18"/>
    <mergeCell ref="K17:K18"/>
    <mergeCell ref="H14:H16"/>
    <mergeCell ref="I14:I16"/>
    <mergeCell ref="J14:J16"/>
  </mergeCells>
  <hyperlinks>
    <hyperlink ref="F2" location="'Index '!A1" display="Return to index" xr:uid="{1037C269-B2DC-4DCB-A8A0-017235F9D74C}"/>
  </hyperlinks>
  <pageMargins left="0.7" right="0.7" top="0.75" bottom="0.75" header="0.3" footer="0.3"/>
  <pageSetup paperSize="9" scale="59" fitToHeight="0" orientation="landscape" r:id="rId1"/>
  <ignoredErrors>
    <ignoredError sqref="B8:B26"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4997-27C8-4B3B-A3A9-B9B6484AB763}">
  <dimension ref="B1:G39"/>
  <sheetViews>
    <sheetView zoomScale="90" zoomScaleNormal="90" workbookViewId="0">
      <selection activeCell="D8" sqref="D8"/>
    </sheetView>
  </sheetViews>
  <sheetFormatPr defaultColWidth="20.5703125" defaultRowHeight="15"/>
  <cols>
    <col min="1" max="1" width="5.140625" style="48" customWidth="1"/>
    <col min="2" max="2" width="6.85546875" style="48" customWidth="1"/>
    <col min="3" max="3" width="37.5703125" style="48" customWidth="1"/>
    <col min="4" max="4" width="28" style="48" customWidth="1"/>
    <col min="5" max="5" width="31.42578125" style="48" customWidth="1"/>
    <col min="6" max="6" width="17.42578125" style="48" customWidth="1"/>
    <col min="7" max="16384" width="20.5703125" style="48"/>
  </cols>
  <sheetData>
    <row r="1" spans="2:7" ht="21" customHeight="1"/>
    <row r="2" spans="2:7" ht="21">
      <c r="B2" s="195" t="s">
        <v>1257</v>
      </c>
      <c r="C2" s="195"/>
      <c r="D2" s="195"/>
      <c r="E2" s="195"/>
      <c r="F2" s="608"/>
      <c r="G2" s="569" t="s">
        <v>253</v>
      </c>
    </row>
    <row r="3" spans="2:7" ht="15.75">
      <c r="B3" s="608"/>
      <c r="C3" s="608"/>
      <c r="D3" s="608"/>
      <c r="E3" s="608"/>
      <c r="F3" s="608"/>
      <c r="G3" s="608"/>
    </row>
    <row r="4" spans="2:7" ht="15.75">
      <c r="B4" s="608"/>
      <c r="C4" s="608"/>
      <c r="D4" s="608"/>
      <c r="E4" s="608"/>
      <c r="F4" s="608"/>
      <c r="G4" s="608"/>
    </row>
    <row r="5" spans="2:7" ht="15.75">
      <c r="B5" s="901" t="s">
        <v>421</v>
      </c>
      <c r="C5" s="902"/>
      <c r="D5" s="1028" t="s">
        <v>1258</v>
      </c>
      <c r="E5" s="1028"/>
      <c r="F5" s="608"/>
      <c r="G5" s="608"/>
    </row>
    <row r="6" spans="2:7" ht="15.75">
      <c r="B6" s="986"/>
      <c r="C6" s="987"/>
      <c r="D6" s="389" t="s">
        <v>1259</v>
      </c>
      <c r="E6" s="389" t="s">
        <v>1260</v>
      </c>
      <c r="F6" s="608"/>
      <c r="G6" s="608"/>
    </row>
    <row r="7" spans="2:7" ht="15.75">
      <c r="B7" s="392" t="s">
        <v>1120</v>
      </c>
      <c r="C7" s="391" t="s">
        <v>1261</v>
      </c>
      <c r="D7" s="694">
        <v>0</v>
      </c>
      <c r="E7" s="694">
        <v>0</v>
      </c>
      <c r="F7" s="608"/>
      <c r="G7" s="608"/>
    </row>
    <row r="8" spans="2:7" ht="15.75">
      <c r="B8" s="392" t="s">
        <v>1122</v>
      </c>
      <c r="C8" s="391" t="s">
        <v>1262</v>
      </c>
      <c r="D8" s="797">
        <f>SUM(D9:D13)</f>
        <v>1</v>
      </c>
      <c r="E8" s="694">
        <v>0</v>
      </c>
      <c r="F8" s="608"/>
      <c r="G8" s="608"/>
    </row>
    <row r="9" spans="2:7" ht="15.75">
      <c r="B9" s="237" t="s">
        <v>1124</v>
      </c>
      <c r="C9" s="320" t="s">
        <v>1263</v>
      </c>
      <c r="D9" s="211">
        <v>1</v>
      </c>
      <c r="E9" s="685">
        <v>0</v>
      </c>
      <c r="F9" s="608"/>
      <c r="G9" s="608"/>
    </row>
    <row r="10" spans="2:7" ht="15.75">
      <c r="B10" s="237" t="s">
        <v>1126</v>
      </c>
      <c r="C10" s="320" t="s">
        <v>1264</v>
      </c>
      <c r="D10" s="685">
        <v>0</v>
      </c>
      <c r="E10" s="685">
        <v>0</v>
      </c>
      <c r="F10" s="608"/>
      <c r="G10" s="608"/>
    </row>
    <row r="11" spans="2:7" ht="15.75">
      <c r="B11" s="237" t="s">
        <v>1128</v>
      </c>
      <c r="C11" s="320" t="s">
        <v>1265</v>
      </c>
      <c r="D11" s="685">
        <v>0</v>
      </c>
      <c r="E11" s="685">
        <v>0</v>
      </c>
      <c r="F11" s="608"/>
      <c r="G11" s="608"/>
    </row>
    <row r="12" spans="2:7" ht="15.75">
      <c r="B12" s="237" t="s">
        <v>1130</v>
      </c>
      <c r="C12" s="320" t="s">
        <v>1266</v>
      </c>
      <c r="D12" s="685">
        <v>0</v>
      </c>
      <c r="E12" s="685">
        <v>0</v>
      </c>
      <c r="F12" s="608"/>
      <c r="G12" s="608"/>
    </row>
    <row r="13" spans="2:7" ht="15.75">
      <c r="B13" s="237" t="s">
        <v>1132</v>
      </c>
      <c r="C13" s="320" t="s">
        <v>1267</v>
      </c>
      <c r="D13" s="685">
        <v>0</v>
      </c>
      <c r="E13" s="685">
        <v>0</v>
      </c>
      <c r="F13" s="608"/>
      <c r="G13" s="608"/>
    </row>
    <row r="14" spans="2:7" ht="15.75">
      <c r="B14" s="392" t="s">
        <v>1134</v>
      </c>
      <c r="C14" s="391" t="s">
        <v>352</v>
      </c>
      <c r="D14" s="797">
        <f>D7+D8</f>
        <v>1</v>
      </c>
      <c r="E14" s="694">
        <v>0</v>
      </c>
      <c r="F14" s="608"/>
      <c r="G14" s="608"/>
    </row>
    <row r="15" spans="2:7" ht="15.75">
      <c r="B15" s="608"/>
      <c r="C15" s="608"/>
      <c r="D15" s="608"/>
      <c r="E15" s="608"/>
      <c r="F15" s="608"/>
      <c r="G15" s="608"/>
    </row>
    <row r="16" spans="2:7" ht="15.75">
      <c r="B16" s="1029"/>
      <c r="C16" s="1029"/>
      <c r="D16" s="608"/>
      <c r="E16" s="608"/>
      <c r="F16" s="608"/>
      <c r="G16" s="608"/>
    </row>
    <row r="17" spans="2:7" ht="15.75">
      <c r="B17" s="608"/>
      <c r="C17" s="608"/>
      <c r="D17" s="608"/>
      <c r="E17" s="608"/>
      <c r="F17" s="608"/>
      <c r="G17" s="608"/>
    </row>
    <row r="18" spans="2:7" ht="15.75">
      <c r="B18" s="611"/>
      <c r="C18" s="608"/>
      <c r="D18" s="608"/>
      <c r="E18" s="608"/>
      <c r="F18" s="608"/>
      <c r="G18" s="608"/>
    </row>
    <row r="19" spans="2:7">
      <c r="B19" s="1027"/>
      <c r="C19" s="1027"/>
      <c r="D19" s="1027"/>
      <c r="E19" s="1027"/>
      <c r="F19" s="1027"/>
      <c r="G19" s="1027"/>
    </row>
    <row r="20" spans="2:7" ht="36" customHeight="1">
      <c r="B20" s="1027"/>
      <c r="C20" s="1027"/>
      <c r="D20" s="1027"/>
      <c r="E20" s="1027"/>
      <c r="F20" s="1027"/>
      <c r="G20" s="1027"/>
    </row>
    <row r="21" spans="2:7" ht="60" customHeight="1">
      <c r="B21" s="1027"/>
      <c r="C21" s="1027"/>
      <c r="D21" s="1027"/>
      <c r="E21" s="1027"/>
      <c r="F21" s="1027"/>
      <c r="G21" s="1027"/>
    </row>
    <row r="22" spans="2:7" ht="15.75">
      <c r="B22" s="608"/>
      <c r="C22" s="608"/>
      <c r="D22" s="608"/>
      <c r="E22" s="608"/>
      <c r="F22" s="608"/>
      <c r="G22" s="608"/>
    </row>
    <row r="23" spans="2:7" ht="15.75">
      <c r="B23" s="611"/>
      <c r="C23" s="608"/>
      <c r="D23" s="608"/>
      <c r="E23" s="608"/>
      <c r="F23" s="608"/>
      <c r="G23" s="608"/>
    </row>
    <row r="24" spans="2:7">
      <c r="B24" s="1027"/>
      <c r="C24" s="1027"/>
      <c r="D24" s="1027"/>
      <c r="E24" s="1027"/>
      <c r="F24" s="1027"/>
      <c r="G24" s="1027"/>
    </row>
    <row r="25" spans="2:7" ht="48" customHeight="1">
      <c r="B25" s="1030"/>
      <c r="C25" s="1030"/>
      <c r="D25" s="1030"/>
      <c r="E25" s="1030"/>
      <c r="F25" s="1030"/>
      <c r="G25" s="1030"/>
    </row>
    <row r="26" spans="2:7">
      <c r="B26" s="1027"/>
      <c r="C26" s="1027"/>
      <c r="D26" s="1027"/>
      <c r="E26" s="1027"/>
      <c r="F26" s="1027"/>
      <c r="G26" s="1027"/>
    </row>
    <row r="27" spans="2:7">
      <c r="B27" s="1027"/>
      <c r="C27" s="1027"/>
      <c r="D27" s="1027"/>
      <c r="E27" s="1027"/>
      <c r="F27" s="1027"/>
      <c r="G27" s="1027"/>
    </row>
    <row r="28" spans="2:7" ht="96" customHeight="1">
      <c r="B28" s="1027"/>
      <c r="C28" s="1027"/>
      <c r="D28" s="1027"/>
      <c r="E28" s="1027"/>
      <c r="F28" s="1027"/>
      <c r="G28" s="1027"/>
    </row>
    <row r="29" spans="2:7">
      <c r="B29" s="1027"/>
      <c r="C29" s="1027"/>
      <c r="D29" s="1027"/>
      <c r="E29" s="1027"/>
      <c r="F29" s="1027"/>
      <c r="G29" s="1027"/>
    </row>
    <row r="30" spans="2:7" ht="36" customHeight="1">
      <c r="B30" s="1027"/>
      <c r="C30" s="1027"/>
      <c r="D30" s="1027"/>
      <c r="E30" s="1027"/>
      <c r="F30" s="1027"/>
      <c r="G30" s="1027"/>
    </row>
    <row r="31" spans="2:7">
      <c r="B31" s="1027"/>
      <c r="C31" s="1027"/>
      <c r="D31" s="1027"/>
      <c r="E31" s="1027"/>
      <c r="F31" s="1027"/>
      <c r="G31" s="1027"/>
    </row>
    <row r="32" spans="2:7" ht="60" customHeight="1">
      <c r="B32" s="1027"/>
      <c r="C32" s="1027"/>
      <c r="D32" s="1027"/>
      <c r="E32" s="1027"/>
      <c r="F32" s="1027"/>
      <c r="G32" s="1027"/>
    </row>
    <row r="33" spans="2:7">
      <c r="B33" s="1027"/>
      <c r="C33" s="1027"/>
      <c r="D33" s="1027"/>
      <c r="E33" s="1027"/>
      <c r="F33" s="1027"/>
      <c r="G33" s="1027"/>
    </row>
    <row r="34" spans="2:7" ht="24" customHeight="1">
      <c r="B34" s="1027"/>
      <c r="C34" s="1027"/>
      <c r="D34" s="1027"/>
      <c r="E34" s="1027"/>
      <c r="F34" s="1027"/>
      <c r="G34" s="1027"/>
    </row>
    <row r="35" spans="2:7">
      <c r="B35" s="1027"/>
      <c r="C35" s="1027"/>
      <c r="D35" s="1027"/>
      <c r="E35" s="1027"/>
      <c r="F35" s="1027"/>
      <c r="G35" s="1027"/>
    </row>
    <row r="36" spans="2:7" ht="24" customHeight="1">
      <c r="B36" s="1027"/>
      <c r="C36" s="1027"/>
      <c r="D36" s="1027"/>
      <c r="E36" s="1027"/>
      <c r="F36" s="1027"/>
      <c r="G36" s="1027"/>
    </row>
    <row r="37" spans="2:7">
      <c r="B37" s="1027"/>
      <c r="C37" s="1027"/>
      <c r="D37" s="1027"/>
      <c r="E37" s="1027"/>
      <c r="F37" s="1027"/>
      <c r="G37" s="1027"/>
    </row>
    <row r="38" spans="2:7" ht="60" customHeight="1">
      <c r="B38" s="1027"/>
      <c r="C38" s="1027"/>
      <c r="D38" s="1027"/>
      <c r="E38" s="1027"/>
      <c r="F38" s="1027"/>
      <c r="G38" s="1027"/>
    </row>
    <row r="39" spans="2:7">
      <c r="B39" s="1027"/>
      <c r="C39" s="1027"/>
      <c r="D39" s="1027"/>
      <c r="E39" s="1027"/>
      <c r="F39" s="1027"/>
      <c r="G39" s="1027"/>
    </row>
  </sheetData>
  <mergeCells count="22">
    <mergeCell ref="B36:G36"/>
    <mergeCell ref="B37:G37"/>
    <mergeCell ref="B38:G38"/>
    <mergeCell ref="B39:G39"/>
    <mergeCell ref="B30:G30"/>
    <mergeCell ref="B31:G31"/>
    <mergeCell ref="B32:G32"/>
    <mergeCell ref="B33:G33"/>
    <mergeCell ref="B34:G34"/>
    <mergeCell ref="B35:G35"/>
    <mergeCell ref="B29:G29"/>
    <mergeCell ref="B5:C6"/>
    <mergeCell ref="D5:E5"/>
    <mergeCell ref="B16:C16"/>
    <mergeCell ref="B19:G19"/>
    <mergeCell ref="B20:G20"/>
    <mergeCell ref="B21:G21"/>
    <mergeCell ref="B24:G24"/>
    <mergeCell ref="B25:G25"/>
    <mergeCell ref="B26:G26"/>
    <mergeCell ref="B27:G27"/>
    <mergeCell ref="B28:G28"/>
  </mergeCells>
  <hyperlinks>
    <hyperlink ref="G2" location="'Index '!A1" display="Return to index" xr:uid="{9D1C9D50-D8B5-46FC-96EF-B9AF8E354F3A}"/>
  </hyperlinks>
  <pageMargins left="0.7" right="0.7" top="0.75" bottom="0.75" header="0.3" footer="0.3"/>
  <pageSetup paperSize="9" orientation="portrait" r:id="rId1"/>
  <ignoredErrors>
    <ignoredError sqref="B7:B14"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2F508-828A-49E6-845A-02B291826856}">
  <dimension ref="B1:Y42"/>
  <sheetViews>
    <sheetView zoomScale="90" zoomScaleNormal="90" workbookViewId="0">
      <selection activeCell="B28" sqref="B28:Y28"/>
    </sheetView>
  </sheetViews>
  <sheetFormatPr defaultColWidth="9.140625" defaultRowHeight="15"/>
  <cols>
    <col min="1" max="1" width="4" style="48" customWidth="1"/>
    <col min="2" max="2" width="9.140625" style="48"/>
    <col min="3" max="3" width="39.5703125" style="48" customWidth="1"/>
    <col min="4" max="4" width="24.42578125" style="48" customWidth="1"/>
    <col min="5" max="5" width="26.5703125" style="48" customWidth="1"/>
    <col min="6" max="6" width="22.140625" style="48" customWidth="1"/>
    <col min="7" max="7" width="22.5703125" style="48" customWidth="1"/>
    <col min="8" max="8" width="24" style="48" customWidth="1"/>
    <col min="9" max="9" width="21" style="48" customWidth="1"/>
    <col min="10" max="10" width="26.5703125" style="48" customWidth="1"/>
    <col min="11" max="11" width="22.5703125" style="48" customWidth="1"/>
    <col min="12" max="12" width="21.42578125" style="48" customWidth="1"/>
    <col min="13" max="13" width="21.140625" style="48" customWidth="1"/>
    <col min="14" max="14" width="19.5703125" style="48" customWidth="1"/>
    <col min="15" max="15" width="26.140625" style="48" customWidth="1"/>
    <col min="16" max="16" width="11.85546875" style="48" customWidth="1"/>
    <col min="17" max="16384" width="9.140625" style="48"/>
  </cols>
  <sheetData>
    <row r="1" spans="2:25" ht="29.25" customHeight="1"/>
    <row r="2" spans="2:25" ht="21">
      <c r="B2" s="195" t="s">
        <v>1268</v>
      </c>
      <c r="C2" s="612"/>
      <c r="D2" s="612"/>
      <c r="E2" s="612"/>
      <c r="F2" s="612"/>
      <c r="G2" s="612"/>
      <c r="H2" s="569" t="s">
        <v>253</v>
      </c>
      <c r="I2" s="612"/>
      <c r="J2" s="612"/>
      <c r="K2" s="612"/>
      <c r="L2" s="612"/>
      <c r="M2" s="612"/>
      <c r="N2" s="608"/>
      <c r="O2" s="608"/>
      <c r="P2" s="608"/>
      <c r="Q2" s="608"/>
      <c r="R2" s="608"/>
      <c r="S2" s="608"/>
      <c r="T2" s="608"/>
      <c r="U2" s="608"/>
      <c r="V2" s="608"/>
      <c r="W2" s="608"/>
      <c r="X2" s="608"/>
      <c r="Y2" s="608"/>
    </row>
    <row r="3" spans="2:25" ht="18.75">
      <c r="B3" s="613"/>
      <c r="C3" s="613"/>
      <c r="D3" s="613"/>
      <c r="E3" s="613"/>
      <c r="F3" s="613"/>
      <c r="G3" s="613"/>
      <c r="H3" s="613"/>
      <c r="I3" s="613"/>
      <c r="J3" s="613"/>
      <c r="K3" s="613"/>
      <c r="L3" s="613"/>
      <c r="M3" s="613"/>
      <c r="N3" s="608"/>
      <c r="O3" s="608"/>
      <c r="P3" s="608"/>
      <c r="Q3" s="608"/>
      <c r="R3" s="608"/>
      <c r="S3" s="608"/>
      <c r="T3" s="608"/>
      <c r="U3" s="608"/>
      <c r="V3" s="608"/>
      <c r="W3" s="608"/>
      <c r="X3" s="608"/>
      <c r="Y3" s="608"/>
    </row>
    <row r="4" spans="2:25" ht="15.75">
      <c r="B4" s="608"/>
      <c r="C4" s="608"/>
      <c r="D4" s="608"/>
      <c r="E4" s="608"/>
      <c r="F4" s="608"/>
      <c r="G4" s="608"/>
      <c r="H4" s="608"/>
      <c r="I4" s="608"/>
      <c r="J4" s="608"/>
      <c r="K4" s="608"/>
      <c r="L4" s="608"/>
      <c r="M4" s="608"/>
      <c r="N4" s="608"/>
      <c r="O4" s="608"/>
      <c r="P4" s="1031"/>
      <c r="Q4" s="1031"/>
      <c r="R4" s="1031"/>
      <c r="S4" s="1031"/>
      <c r="T4" s="1031"/>
      <c r="U4" s="1031"/>
      <c r="V4" s="1031"/>
      <c r="W4" s="1031"/>
      <c r="X4" s="1031"/>
      <c r="Y4" s="1031"/>
    </row>
    <row r="5" spans="2:25" ht="15" customHeight="1">
      <c r="B5" s="901" t="s">
        <v>1269</v>
      </c>
      <c r="C5" s="902"/>
      <c r="D5" s="1032" t="s">
        <v>1270</v>
      </c>
      <c r="E5" s="1033"/>
      <c r="F5" s="1032" t="s">
        <v>1271</v>
      </c>
      <c r="G5" s="1033"/>
      <c r="H5" s="389"/>
      <c r="I5" s="389"/>
      <c r="J5" s="389"/>
      <c r="K5" s="389"/>
      <c r="L5" s="389"/>
      <c r="M5" s="389"/>
      <c r="N5" s="389"/>
      <c r="O5" s="389"/>
      <c r="P5" s="1031"/>
      <c r="Q5" s="1031"/>
      <c r="R5" s="1031"/>
      <c r="S5" s="1031"/>
      <c r="T5" s="1031"/>
      <c r="U5" s="1031"/>
      <c r="V5" s="1031"/>
      <c r="W5" s="1031"/>
      <c r="X5" s="1031"/>
      <c r="Y5" s="1031"/>
    </row>
    <row r="6" spans="2:25" ht="15" customHeight="1">
      <c r="B6" s="984"/>
      <c r="C6" s="985"/>
      <c r="D6" s="1034"/>
      <c r="E6" s="1035"/>
      <c r="F6" s="1034"/>
      <c r="G6" s="1035"/>
      <c r="H6" s="1036" t="s">
        <v>1272</v>
      </c>
      <c r="I6" s="1037"/>
      <c r="J6" s="1036" t="s">
        <v>1273</v>
      </c>
      <c r="K6" s="1037"/>
      <c r="L6" s="1036" t="s">
        <v>1274</v>
      </c>
      <c r="M6" s="1037"/>
      <c r="N6" s="1036" t="s">
        <v>1275</v>
      </c>
      <c r="O6" s="1037"/>
      <c r="P6" s="1031"/>
      <c r="Q6" s="1031"/>
      <c r="R6" s="1031"/>
      <c r="S6" s="1031"/>
      <c r="T6" s="1031"/>
      <c r="U6" s="1031"/>
      <c r="V6" s="1031"/>
      <c r="W6" s="1031"/>
      <c r="X6" s="1031"/>
      <c r="Y6" s="1031"/>
    </row>
    <row r="7" spans="2:25" ht="25.5">
      <c r="B7" s="986"/>
      <c r="C7" s="987"/>
      <c r="D7" s="389" t="s">
        <v>1168</v>
      </c>
      <c r="E7" s="389" t="s">
        <v>1260</v>
      </c>
      <c r="F7" s="389" t="s">
        <v>1259</v>
      </c>
      <c r="G7" s="389" t="s">
        <v>1260</v>
      </c>
      <c r="H7" s="389" t="s">
        <v>1259</v>
      </c>
      <c r="I7" s="389" t="s">
        <v>1260</v>
      </c>
      <c r="J7" s="389" t="s">
        <v>1259</v>
      </c>
      <c r="K7" s="389" t="s">
        <v>1260</v>
      </c>
      <c r="L7" s="389" t="s">
        <v>1259</v>
      </c>
      <c r="M7" s="389" t="s">
        <v>1260</v>
      </c>
      <c r="N7" s="389" t="s">
        <v>1259</v>
      </c>
      <c r="O7" s="389" t="s">
        <v>1260</v>
      </c>
      <c r="P7" s="1031"/>
      <c r="Q7" s="1031"/>
      <c r="R7" s="1031"/>
      <c r="S7" s="1031"/>
      <c r="T7" s="1031"/>
      <c r="U7" s="1031"/>
      <c r="V7" s="1031"/>
      <c r="W7" s="1031"/>
      <c r="X7" s="1031"/>
      <c r="Y7" s="1031"/>
    </row>
    <row r="8" spans="2:25" ht="30">
      <c r="B8" s="614" t="s">
        <v>1120</v>
      </c>
      <c r="C8" s="122" t="s">
        <v>1276</v>
      </c>
      <c r="D8" s="615">
        <v>0</v>
      </c>
      <c r="E8" s="615">
        <v>0</v>
      </c>
      <c r="F8" s="615">
        <v>0</v>
      </c>
      <c r="G8" s="615">
        <v>0</v>
      </c>
      <c r="H8" s="602"/>
      <c r="I8" s="602"/>
      <c r="J8" s="602"/>
      <c r="K8" s="602"/>
      <c r="L8" s="602"/>
      <c r="M8" s="602"/>
      <c r="N8" s="602"/>
      <c r="O8" s="616"/>
      <c r="P8" s="1031"/>
      <c r="Q8" s="1031"/>
      <c r="R8" s="1031"/>
      <c r="S8" s="1031"/>
      <c r="T8" s="1031"/>
      <c r="U8" s="1031"/>
      <c r="V8" s="1031"/>
      <c r="W8" s="1031"/>
      <c r="X8" s="1031"/>
      <c r="Y8" s="1031"/>
    </row>
    <row r="9" spans="2:25" ht="27.75" customHeight="1">
      <c r="B9" s="614" t="s">
        <v>1122</v>
      </c>
      <c r="C9" s="122" t="s">
        <v>1277</v>
      </c>
      <c r="D9" s="211">
        <f>SUM(D10:D19)</f>
        <v>2</v>
      </c>
      <c r="E9" s="270">
        <f t="shared" ref="E9:N9" si="0">SUM(E10:E19)</f>
        <v>-1</v>
      </c>
      <c r="F9" s="610">
        <f t="shared" si="0"/>
        <v>1</v>
      </c>
      <c r="G9" s="615">
        <f t="shared" si="0"/>
        <v>0</v>
      </c>
      <c r="H9" s="615">
        <f t="shared" si="0"/>
        <v>0</v>
      </c>
      <c r="I9" s="685">
        <f t="shared" si="0"/>
        <v>0</v>
      </c>
      <c r="J9" s="610">
        <f t="shared" si="0"/>
        <v>1</v>
      </c>
      <c r="K9" s="615">
        <f t="shared" si="0"/>
        <v>0</v>
      </c>
      <c r="L9" s="615">
        <f t="shared" si="0"/>
        <v>0</v>
      </c>
      <c r="M9" s="615">
        <f t="shared" si="0"/>
        <v>0</v>
      </c>
      <c r="N9" s="615">
        <f t="shared" si="0"/>
        <v>1</v>
      </c>
      <c r="O9" s="615">
        <f>SUM(O10:O19)</f>
        <v>0</v>
      </c>
      <c r="P9" s="1031"/>
      <c r="Q9" s="1031"/>
      <c r="R9" s="1031"/>
      <c r="S9" s="1031"/>
      <c r="T9" s="1031"/>
      <c r="U9" s="1031"/>
      <c r="V9" s="1031"/>
      <c r="W9" s="1031"/>
      <c r="X9" s="1031"/>
      <c r="Y9" s="1031"/>
    </row>
    <row r="10" spans="2:25">
      <c r="B10" s="1038" t="s">
        <v>1124</v>
      </c>
      <c r="C10" s="1052" t="s">
        <v>1263</v>
      </c>
      <c r="D10" s="1040">
        <v>2</v>
      </c>
      <c r="E10" s="1042">
        <v>-1</v>
      </c>
      <c r="F10" s="1044">
        <v>1</v>
      </c>
      <c r="G10" s="1046"/>
      <c r="H10" s="1046">
        <v>0</v>
      </c>
      <c r="I10" s="1046">
        <v>0</v>
      </c>
      <c r="J10" s="1044">
        <v>1</v>
      </c>
      <c r="K10" s="1046">
        <v>0</v>
      </c>
      <c r="L10" s="1046">
        <v>0</v>
      </c>
      <c r="M10" s="1046">
        <v>0</v>
      </c>
      <c r="N10" s="1046">
        <v>1</v>
      </c>
      <c r="O10" s="1046">
        <f>I10+K10+M10</f>
        <v>0</v>
      </c>
      <c r="P10" s="1048"/>
      <c r="Q10" s="1031"/>
      <c r="R10" s="1031"/>
      <c r="S10" s="1031"/>
      <c r="T10" s="1031"/>
      <c r="U10" s="1031"/>
      <c r="V10" s="1031"/>
      <c r="W10" s="1031"/>
      <c r="X10" s="1031"/>
      <c r="Y10" s="1031"/>
    </row>
    <row r="11" spans="2:25" ht="7.5" customHeight="1">
      <c r="B11" s="1039"/>
      <c r="C11" s="1053"/>
      <c r="D11" s="1041"/>
      <c r="E11" s="1043"/>
      <c r="F11" s="1045"/>
      <c r="G11" s="1047"/>
      <c r="H11" s="1047"/>
      <c r="I11" s="1047"/>
      <c r="J11" s="1045"/>
      <c r="K11" s="1047"/>
      <c r="L11" s="1047"/>
      <c r="M11" s="1047"/>
      <c r="N11" s="1047"/>
      <c r="O11" s="1047"/>
      <c r="P11" s="1048"/>
      <c r="Q11" s="1031"/>
      <c r="R11" s="1031"/>
      <c r="S11" s="1031"/>
      <c r="T11" s="1031"/>
      <c r="U11" s="1031"/>
      <c r="V11" s="1031"/>
      <c r="W11" s="1031"/>
      <c r="X11" s="1031"/>
      <c r="Y11" s="1031"/>
    </row>
    <row r="12" spans="2:25" ht="12" customHeight="1">
      <c r="B12" s="1038" t="s">
        <v>1126</v>
      </c>
      <c r="C12" s="1049" t="s">
        <v>1278</v>
      </c>
      <c r="D12" s="1050">
        <v>0</v>
      </c>
      <c r="E12" s="1046">
        <v>0</v>
      </c>
      <c r="F12" s="1046">
        <v>0</v>
      </c>
      <c r="G12" s="1046">
        <v>0</v>
      </c>
      <c r="H12" s="1046">
        <v>0</v>
      </c>
      <c r="I12" s="1046">
        <v>0</v>
      </c>
      <c r="J12" s="1046">
        <v>0</v>
      </c>
      <c r="K12" s="1046">
        <v>0</v>
      </c>
      <c r="L12" s="1046">
        <v>0</v>
      </c>
      <c r="M12" s="1046">
        <v>0</v>
      </c>
      <c r="N12" s="1046">
        <v>0</v>
      </c>
      <c r="O12" s="1046">
        <f>I12+K12+M12</f>
        <v>0</v>
      </c>
      <c r="P12" s="1031"/>
      <c r="Q12" s="1031"/>
      <c r="R12" s="1031"/>
      <c r="S12" s="1031"/>
      <c r="T12" s="1031"/>
      <c r="U12" s="1031"/>
      <c r="V12" s="1031"/>
      <c r="W12" s="1031"/>
      <c r="X12" s="1031"/>
      <c r="Y12" s="1031"/>
    </row>
    <row r="13" spans="2:25" ht="8.25" customHeight="1">
      <c r="B13" s="1039"/>
      <c r="C13" s="1049"/>
      <c r="D13" s="1051"/>
      <c r="E13" s="1047"/>
      <c r="F13" s="1047"/>
      <c r="G13" s="1047"/>
      <c r="H13" s="1047"/>
      <c r="I13" s="1047"/>
      <c r="J13" s="1047"/>
      <c r="K13" s="1047"/>
      <c r="L13" s="1047"/>
      <c r="M13" s="1047"/>
      <c r="N13" s="1047"/>
      <c r="O13" s="1047"/>
      <c r="P13" s="1031"/>
      <c r="Q13" s="1031"/>
      <c r="R13" s="1031"/>
      <c r="S13" s="1031"/>
      <c r="T13" s="1031"/>
      <c r="U13" s="1031"/>
      <c r="V13" s="1031"/>
      <c r="W13" s="1031"/>
      <c r="X13" s="1031"/>
      <c r="Y13" s="1031"/>
    </row>
    <row r="14" spans="2:25">
      <c r="B14" s="1038" t="s">
        <v>1128</v>
      </c>
      <c r="C14" s="1052" t="s">
        <v>1279</v>
      </c>
      <c r="D14" s="1050">
        <v>0</v>
      </c>
      <c r="E14" s="1046">
        <v>0</v>
      </c>
      <c r="F14" s="1046">
        <v>0</v>
      </c>
      <c r="G14" s="1046">
        <v>0</v>
      </c>
      <c r="H14" s="1046">
        <v>0</v>
      </c>
      <c r="I14" s="1046">
        <v>0</v>
      </c>
      <c r="J14" s="1046">
        <v>0</v>
      </c>
      <c r="K14" s="1046">
        <v>0</v>
      </c>
      <c r="L14" s="1046">
        <v>0</v>
      </c>
      <c r="M14" s="1046">
        <v>0</v>
      </c>
      <c r="N14" s="1046">
        <v>0</v>
      </c>
      <c r="O14" s="1046">
        <f>I14+K14+M14</f>
        <v>0</v>
      </c>
      <c r="P14" s="1031"/>
      <c r="Q14" s="1031"/>
      <c r="R14" s="1031"/>
      <c r="S14" s="1031"/>
      <c r="T14" s="1031"/>
      <c r="U14" s="1031"/>
      <c r="V14" s="1031"/>
      <c r="W14" s="1031"/>
      <c r="X14" s="1031"/>
      <c r="Y14" s="1031"/>
    </row>
    <row r="15" spans="2:25" ht="6" customHeight="1">
      <c r="B15" s="1039"/>
      <c r="C15" s="1053"/>
      <c r="D15" s="1051"/>
      <c r="E15" s="1047"/>
      <c r="F15" s="1047"/>
      <c r="G15" s="1047"/>
      <c r="H15" s="1047"/>
      <c r="I15" s="1047"/>
      <c r="J15" s="1047"/>
      <c r="K15" s="1047"/>
      <c r="L15" s="1047"/>
      <c r="M15" s="1047"/>
      <c r="N15" s="1047"/>
      <c r="O15" s="1047"/>
      <c r="P15" s="1031"/>
      <c r="Q15" s="1031"/>
      <c r="R15" s="1031"/>
      <c r="S15" s="1031"/>
      <c r="T15" s="1031"/>
      <c r="U15" s="1031"/>
      <c r="V15" s="1031"/>
      <c r="W15" s="1031"/>
      <c r="X15" s="1031"/>
      <c r="Y15" s="1031"/>
    </row>
    <row r="16" spans="2:25" ht="15.75" customHeight="1">
      <c r="B16" s="1038" t="s">
        <v>1130</v>
      </c>
      <c r="C16" s="1049" t="s">
        <v>1266</v>
      </c>
      <c r="D16" s="1050">
        <v>0</v>
      </c>
      <c r="E16" s="1046">
        <v>0</v>
      </c>
      <c r="F16" s="1046">
        <v>0</v>
      </c>
      <c r="G16" s="1046">
        <v>0</v>
      </c>
      <c r="H16" s="1046">
        <v>0</v>
      </c>
      <c r="I16" s="1046">
        <v>0</v>
      </c>
      <c r="J16" s="1046">
        <v>0</v>
      </c>
      <c r="K16" s="1046">
        <v>0</v>
      </c>
      <c r="L16" s="1046">
        <v>0</v>
      </c>
      <c r="M16" s="1046">
        <v>0</v>
      </c>
      <c r="N16" s="1046">
        <v>0</v>
      </c>
      <c r="O16" s="1046">
        <f>I16+K16+M16</f>
        <v>0</v>
      </c>
      <c r="P16" s="1031"/>
      <c r="Q16" s="1031"/>
      <c r="R16" s="1031"/>
      <c r="S16" s="1031"/>
      <c r="T16" s="1031"/>
      <c r="U16" s="1031"/>
      <c r="V16" s="1031"/>
      <c r="W16" s="1031"/>
      <c r="X16" s="1031"/>
      <c r="Y16" s="1031"/>
    </row>
    <row r="17" spans="2:25" ht="3" customHeight="1">
      <c r="B17" s="1039"/>
      <c r="C17" s="1049"/>
      <c r="D17" s="1051"/>
      <c r="E17" s="1047"/>
      <c r="F17" s="1047"/>
      <c r="G17" s="1047"/>
      <c r="H17" s="1047"/>
      <c r="I17" s="1047"/>
      <c r="J17" s="1047"/>
      <c r="K17" s="1047"/>
      <c r="L17" s="1047"/>
      <c r="M17" s="1047"/>
      <c r="N17" s="1047"/>
      <c r="O17" s="1047"/>
      <c r="P17" s="617"/>
      <c r="Q17" s="617"/>
      <c r="R17" s="617"/>
      <c r="S17" s="617"/>
      <c r="T17" s="617"/>
      <c r="U17" s="617"/>
      <c r="V17" s="617"/>
      <c r="W17" s="617"/>
      <c r="X17" s="617"/>
      <c r="Y17" s="617"/>
    </row>
    <row r="18" spans="2:25" ht="15.75" customHeight="1">
      <c r="B18" s="1038" t="s">
        <v>1132</v>
      </c>
      <c r="C18" s="1054" t="s">
        <v>1267</v>
      </c>
      <c r="D18" s="1050">
        <v>0</v>
      </c>
      <c r="E18" s="1046">
        <v>0</v>
      </c>
      <c r="F18" s="1046">
        <v>0</v>
      </c>
      <c r="G18" s="1046">
        <v>0</v>
      </c>
      <c r="H18" s="1046">
        <v>0</v>
      </c>
      <c r="I18" s="1046">
        <v>0</v>
      </c>
      <c r="J18" s="1046">
        <v>0</v>
      </c>
      <c r="K18" s="1046">
        <v>0</v>
      </c>
      <c r="L18" s="1046">
        <v>0</v>
      </c>
      <c r="M18" s="1046">
        <v>0</v>
      </c>
      <c r="N18" s="1046">
        <v>0</v>
      </c>
      <c r="O18" s="1046">
        <f>I18+K18+M18</f>
        <v>0</v>
      </c>
      <c r="P18" s="1031"/>
      <c r="Q18" s="1031"/>
      <c r="R18" s="1031"/>
      <c r="S18" s="1031"/>
      <c r="T18" s="1031"/>
      <c r="U18" s="1031"/>
      <c r="V18" s="1031"/>
      <c r="W18" s="1031"/>
      <c r="X18" s="1031"/>
      <c r="Y18" s="1031"/>
    </row>
    <row r="19" spans="2:25" ht="7.5" hidden="1" customHeight="1">
      <c r="B19" s="1039"/>
      <c r="C19" s="1054"/>
      <c r="D19" s="1051"/>
      <c r="E19" s="1047"/>
      <c r="F19" s="1047"/>
      <c r="G19" s="1047"/>
      <c r="H19" s="1047"/>
      <c r="I19" s="1047"/>
      <c r="J19" s="1047"/>
      <c r="K19" s="1047"/>
      <c r="L19" s="1047"/>
      <c r="M19" s="1047"/>
      <c r="N19" s="1047"/>
      <c r="O19" s="1047"/>
      <c r="P19" s="617"/>
      <c r="Q19" s="617"/>
      <c r="R19" s="617"/>
      <c r="S19" s="617"/>
      <c r="T19" s="617"/>
      <c r="U19" s="617"/>
      <c r="V19" s="617"/>
      <c r="W19" s="617"/>
      <c r="X19" s="617"/>
      <c r="Y19" s="617"/>
    </row>
    <row r="20" spans="2:25">
      <c r="B20" s="392" t="s">
        <v>1134</v>
      </c>
      <c r="C20" s="618" t="s">
        <v>352</v>
      </c>
      <c r="D20" s="405">
        <f>+D8+D9</f>
        <v>2</v>
      </c>
      <c r="E20" s="798">
        <f>+E8+E9</f>
        <v>-1</v>
      </c>
      <c r="F20" s="405">
        <f t="shared" ref="F20:O20" si="1">+F8+F9</f>
        <v>1</v>
      </c>
      <c r="G20" s="694">
        <f t="shared" si="1"/>
        <v>0</v>
      </c>
      <c r="H20" s="694">
        <f t="shared" si="1"/>
        <v>0</v>
      </c>
      <c r="I20" s="694">
        <f t="shared" si="1"/>
        <v>0</v>
      </c>
      <c r="J20" s="405">
        <f t="shared" si="1"/>
        <v>1</v>
      </c>
      <c r="K20" s="694">
        <f t="shared" si="1"/>
        <v>0</v>
      </c>
      <c r="L20" s="694">
        <f t="shared" si="1"/>
        <v>0</v>
      </c>
      <c r="M20" s="694">
        <f t="shared" si="1"/>
        <v>0</v>
      </c>
      <c r="N20" s="609">
        <f t="shared" si="1"/>
        <v>1</v>
      </c>
      <c r="O20" s="694">
        <f t="shared" si="1"/>
        <v>0</v>
      </c>
      <c r="P20" s="1048"/>
      <c r="Q20" s="1031"/>
      <c r="R20" s="1031"/>
      <c r="S20" s="1031"/>
      <c r="T20" s="1031"/>
      <c r="U20" s="1031"/>
      <c r="V20" s="1031"/>
      <c r="W20" s="1031"/>
      <c r="X20" s="1031"/>
      <c r="Y20" s="1031"/>
    </row>
    <row r="21" spans="2:25" ht="15.75">
      <c r="B21" s="608"/>
      <c r="C21" s="608"/>
      <c r="D21" s="608"/>
      <c r="E21" s="608"/>
      <c r="F21" s="608"/>
      <c r="G21" s="608"/>
      <c r="H21" s="608"/>
      <c r="I21" s="608"/>
      <c r="J21" s="608"/>
      <c r="K21" s="608"/>
      <c r="L21" s="608"/>
      <c r="M21" s="608"/>
      <c r="N21" s="608"/>
      <c r="O21" s="608"/>
      <c r="P21" s="1031"/>
      <c r="Q21" s="1031"/>
      <c r="R21" s="1031"/>
      <c r="S21" s="1031"/>
      <c r="T21" s="1031"/>
      <c r="U21" s="1031"/>
      <c r="V21" s="1031"/>
      <c r="W21" s="1031"/>
      <c r="X21" s="1031"/>
      <c r="Y21" s="1031"/>
    </row>
    <row r="22" spans="2:25" ht="15.75">
      <c r="B22" s="1055"/>
      <c r="C22" s="1055"/>
      <c r="D22" s="1055"/>
      <c r="E22" s="1055"/>
      <c r="F22" s="1055"/>
      <c r="G22" s="1055"/>
      <c r="H22" s="1055"/>
      <c r="I22" s="1055"/>
      <c r="J22" s="1055"/>
      <c r="K22" s="1055"/>
      <c r="L22" s="1055"/>
      <c r="M22" s="608"/>
      <c r="N22" s="608"/>
      <c r="O22" s="608"/>
      <c r="P22" s="1031"/>
      <c r="Q22" s="1031"/>
      <c r="R22" s="1031"/>
      <c r="S22" s="1031"/>
      <c r="T22" s="1031"/>
      <c r="U22" s="1031"/>
      <c r="V22" s="1031"/>
      <c r="W22" s="1031"/>
      <c r="X22" s="1031"/>
      <c r="Y22" s="1031"/>
    </row>
    <row r="23" spans="2:25" ht="15.75">
      <c r="B23" s="608"/>
      <c r="C23" s="608"/>
      <c r="D23" s="608"/>
      <c r="E23" s="608"/>
      <c r="F23" s="608"/>
      <c r="G23" s="608"/>
      <c r="H23" s="608"/>
      <c r="I23" s="608"/>
      <c r="J23" s="608"/>
      <c r="K23" s="608"/>
      <c r="L23" s="608"/>
      <c r="M23" s="608"/>
      <c r="N23" s="608"/>
      <c r="O23" s="608"/>
      <c r="P23" s="1031"/>
      <c r="Q23" s="1031"/>
      <c r="R23" s="1031"/>
      <c r="S23" s="1031"/>
      <c r="T23" s="1031"/>
      <c r="U23" s="1031"/>
      <c r="V23" s="1031"/>
      <c r="W23" s="1031"/>
      <c r="X23" s="1031"/>
      <c r="Y23" s="1031"/>
    </row>
    <row r="24" spans="2:25" ht="15.75">
      <c r="B24" s="1055"/>
      <c r="C24" s="1055"/>
      <c r="D24" s="1055"/>
      <c r="E24" s="1055"/>
      <c r="F24" s="1055"/>
      <c r="G24" s="1055"/>
      <c r="H24" s="1055"/>
      <c r="I24" s="1055"/>
      <c r="J24" s="1055"/>
      <c r="K24" s="1055"/>
      <c r="L24" s="1055"/>
      <c r="M24" s="608"/>
      <c r="N24" s="608"/>
      <c r="O24" s="608"/>
      <c r="P24" s="1031"/>
      <c r="Q24" s="1031"/>
      <c r="R24" s="1031"/>
      <c r="S24" s="1031"/>
      <c r="T24" s="1031"/>
      <c r="U24" s="1031"/>
      <c r="V24" s="1031"/>
      <c r="W24" s="1031"/>
      <c r="X24" s="1031"/>
      <c r="Y24" s="1031"/>
    </row>
    <row r="25" spans="2:25" ht="32.25" customHeight="1">
      <c r="B25" s="1027"/>
      <c r="C25" s="1027"/>
      <c r="D25" s="1027"/>
      <c r="E25" s="1027"/>
      <c r="F25" s="1027"/>
      <c r="G25" s="1027"/>
      <c r="H25" s="1027"/>
      <c r="I25" s="1027"/>
      <c r="J25" s="1027"/>
      <c r="K25" s="1027"/>
      <c r="L25" s="1027"/>
      <c r="M25" s="1027"/>
      <c r="N25" s="1027"/>
      <c r="O25" s="1027"/>
      <c r="P25" s="1027"/>
      <c r="Q25" s="1027"/>
      <c r="R25" s="1027"/>
      <c r="S25" s="1027"/>
      <c r="T25" s="1027"/>
      <c r="U25" s="1027"/>
      <c r="V25" s="1027"/>
      <c r="W25" s="1027"/>
      <c r="X25" s="1027"/>
      <c r="Y25" s="1027"/>
    </row>
    <row r="26" spans="2:25">
      <c r="B26" s="1027"/>
      <c r="C26" s="1027"/>
      <c r="D26" s="1027"/>
      <c r="E26" s="1027"/>
      <c r="F26" s="1027"/>
      <c r="G26" s="1027"/>
      <c r="H26" s="1027"/>
      <c r="I26" s="1027"/>
      <c r="J26" s="1027"/>
      <c r="K26" s="1027"/>
      <c r="L26" s="1027"/>
      <c r="M26" s="1027"/>
      <c r="N26" s="1027"/>
      <c r="O26" s="1027"/>
      <c r="P26" s="1027"/>
      <c r="Q26" s="1027"/>
      <c r="R26" s="1027"/>
      <c r="S26" s="1027"/>
      <c r="T26" s="1027"/>
      <c r="U26" s="1027"/>
      <c r="V26" s="1027"/>
      <c r="W26" s="1027"/>
      <c r="X26" s="1027"/>
      <c r="Y26" s="1027"/>
    </row>
    <row r="27" spans="2:25">
      <c r="B27" s="1027"/>
      <c r="C27" s="1027"/>
      <c r="D27" s="1027"/>
      <c r="E27" s="1027"/>
      <c r="F27" s="1027"/>
      <c r="G27" s="1027"/>
      <c r="H27" s="1027"/>
      <c r="I27" s="1027"/>
      <c r="J27" s="1027"/>
      <c r="K27" s="1027"/>
      <c r="L27" s="1027"/>
      <c r="M27" s="1027"/>
      <c r="N27" s="1027"/>
      <c r="O27" s="1027"/>
      <c r="P27" s="1027"/>
      <c r="Q27" s="1027"/>
      <c r="R27" s="1027"/>
      <c r="S27" s="1027"/>
      <c r="T27" s="1027"/>
      <c r="U27" s="1027"/>
      <c r="V27" s="1027"/>
      <c r="W27" s="1027"/>
      <c r="X27" s="1027"/>
      <c r="Y27" s="1027"/>
    </row>
    <row r="28" spans="2:25">
      <c r="B28" s="1027"/>
      <c r="C28" s="1027"/>
      <c r="D28" s="1027"/>
      <c r="E28" s="1027"/>
      <c r="F28" s="1027"/>
      <c r="G28" s="1027"/>
      <c r="H28" s="1027"/>
      <c r="I28" s="1027"/>
      <c r="J28" s="1027"/>
      <c r="K28" s="1027"/>
      <c r="L28" s="1027"/>
      <c r="M28" s="1027"/>
      <c r="N28" s="1027"/>
      <c r="O28" s="1027"/>
      <c r="P28" s="1027"/>
      <c r="Q28" s="1027"/>
      <c r="R28" s="1027"/>
      <c r="S28" s="1027"/>
      <c r="T28" s="1027"/>
      <c r="U28" s="1027"/>
      <c r="V28" s="1027"/>
      <c r="W28" s="1027"/>
      <c r="X28" s="1027"/>
      <c r="Y28" s="1027"/>
    </row>
    <row r="29" spans="2:25">
      <c r="B29" s="1027"/>
      <c r="C29" s="1027"/>
      <c r="D29" s="1027"/>
      <c r="E29" s="1027"/>
      <c r="F29" s="1027"/>
      <c r="G29" s="1027"/>
      <c r="H29" s="1027"/>
      <c r="I29" s="1027"/>
      <c r="J29" s="1027"/>
      <c r="K29" s="1027"/>
      <c r="L29" s="1027"/>
      <c r="M29" s="1027"/>
      <c r="N29" s="1027"/>
      <c r="O29" s="1027"/>
      <c r="P29" s="1027"/>
      <c r="Q29" s="1027"/>
      <c r="R29" s="1027"/>
      <c r="S29" s="1027"/>
      <c r="T29" s="1027"/>
      <c r="U29" s="1027"/>
      <c r="V29" s="1027"/>
      <c r="W29" s="1027"/>
      <c r="X29" s="1027"/>
      <c r="Y29" s="1027"/>
    </row>
    <row r="30" spans="2:25">
      <c r="B30" s="1027"/>
      <c r="C30" s="1027"/>
      <c r="D30" s="1027"/>
      <c r="E30" s="1027"/>
      <c r="F30" s="1027"/>
      <c r="G30" s="1027"/>
      <c r="H30" s="1027"/>
      <c r="I30" s="1027"/>
      <c r="J30" s="1027"/>
      <c r="K30" s="1027"/>
      <c r="L30" s="1027"/>
      <c r="M30" s="1027"/>
      <c r="N30" s="1027"/>
      <c r="O30" s="1027"/>
      <c r="P30" s="1027"/>
      <c r="Q30" s="1027"/>
      <c r="R30" s="1027"/>
      <c r="S30" s="1027"/>
      <c r="T30" s="1027"/>
      <c r="U30" s="1027"/>
      <c r="V30" s="1027"/>
      <c r="W30" s="1027"/>
      <c r="X30" s="1027"/>
      <c r="Y30" s="1027"/>
    </row>
    <row r="31" spans="2:25">
      <c r="B31" s="1027"/>
      <c r="C31" s="1027"/>
      <c r="D31" s="1027"/>
      <c r="E31" s="1027"/>
      <c r="F31" s="1027"/>
      <c r="G31" s="1027"/>
      <c r="H31" s="1027"/>
      <c r="I31" s="1027"/>
      <c r="J31" s="1027"/>
      <c r="K31" s="1027"/>
      <c r="L31" s="1027"/>
      <c r="M31" s="1027"/>
      <c r="N31" s="1027"/>
      <c r="O31" s="1027"/>
      <c r="P31" s="1027"/>
      <c r="Q31" s="1027"/>
      <c r="R31" s="1027"/>
      <c r="S31" s="1027"/>
      <c r="T31" s="1027"/>
      <c r="U31" s="1027"/>
      <c r="V31" s="1027"/>
      <c r="W31" s="1027"/>
      <c r="X31" s="1027"/>
      <c r="Y31" s="1027"/>
    </row>
    <row r="32" spans="2:25" ht="30" customHeight="1">
      <c r="B32" s="1057"/>
      <c r="C32" s="1057"/>
      <c r="D32" s="1057"/>
      <c r="E32" s="1057"/>
      <c r="F32" s="1057"/>
      <c r="G32" s="1057"/>
      <c r="H32" s="1057"/>
      <c r="I32" s="1057"/>
      <c r="J32" s="1057"/>
      <c r="K32" s="1057"/>
      <c r="L32" s="1057"/>
      <c r="M32" s="1057"/>
      <c r="N32" s="619"/>
      <c r="O32" s="619"/>
      <c r="P32" s="619"/>
      <c r="Q32" s="619"/>
      <c r="R32" s="619"/>
      <c r="S32" s="619"/>
      <c r="T32" s="619"/>
      <c r="U32" s="619"/>
      <c r="V32" s="619"/>
      <c r="W32" s="619"/>
      <c r="X32" s="619"/>
      <c r="Y32" s="619"/>
    </row>
    <row r="33" spans="2:25" ht="15.75">
      <c r="B33" s="608"/>
      <c r="C33" s="608"/>
      <c r="D33" s="608"/>
      <c r="E33" s="608"/>
      <c r="F33" s="608"/>
      <c r="G33" s="608"/>
      <c r="H33" s="608"/>
      <c r="I33" s="608"/>
      <c r="J33" s="608"/>
      <c r="K33" s="608"/>
      <c r="L33" s="608"/>
      <c r="M33" s="608"/>
      <c r="N33" s="608"/>
      <c r="O33" s="608"/>
      <c r="P33" s="608"/>
      <c r="Q33" s="608"/>
      <c r="R33" s="608"/>
      <c r="S33" s="608"/>
      <c r="T33" s="608"/>
      <c r="U33" s="608"/>
      <c r="V33" s="608"/>
      <c r="W33" s="608"/>
      <c r="X33" s="608"/>
      <c r="Y33" s="608"/>
    </row>
    <row r="34" spans="2:25" ht="15.75">
      <c r="B34" s="1029"/>
      <c r="C34" s="1029"/>
      <c r="D34" s="1029"/>
      <c r="E34" s="1029"/>
      <c r="F34" s="1029"/>
      <c r="G34" s="1029"/>
      <c r="H34" s="1029"/>
      <c r="I34" s="1029"/>
      <c r="J34" s="1029"/>
      <c r="K34" s="1029"/>
      <c r="L34" s="608"/>
      <c r="M34" s="608"/>
      <c r="N34" s="608"/>
      <c r="O34" s="608"/>
      <c r="P34" s="608"/>
      <c r="Q34" s="608"/>
      <c r="R34" s="608"/>
      <c r="S34" s="608"/>
      <c r="T34" s="608"/>
      <c r="U34" s="608"/>
      <c r="V34" s="608"/>
      <c r="W34" s="608"/>
      <c r="X34" s="608"/>
      <c r="Y34" s="608"/>
    </row>
    <row r="35" spans="2:25">
      <c r="B35" s="1027"/>
      <c r="C35" s="1027"/>
      <c r="D35" s="1027"/>
      <c r="E35" s="1027"/>
      <c r="F35" s="1027"/>
      <c r="G35" s="1027"/>
      <c r="H35" s="1027"/>
      <c r="I35" s="1027"/>
      <c r="J35" s="1027"/>
      <c r="K35" s="1027"/>
      <c r="L35" s="1027"/>
      <c r="M35" s="1027"/>
      <c r="N35" s="1027"/>
      <c r="O35" s="1027"/>
      <c r="P35" s="1027"/>
      <c r="Q35" s="1027"/>
      <c r="R35" s="1027"/>
      <c r="S35" s="1027"/>
      <c r="T35" s="1027"/>
      <c r="U35" s="1027"/>
      <c r="V35" s="1027"/>
      <c r="W35" s="1027"/>
      <c r="X35" s="1027"/>
      <c r="Y35" s="1027"/>
    </row>
    <row r="36" spans="2:25">
      <c r="B36" s="1027"/>
      <c r="C36" s="1027"/>
      <c r="D36" s="1027"/>
      <c r="E36" s="1027"/>
      <c r="F36" s="1027"/>
      <c r="G36" s="1027"/>
      <c r="H36" s="1027"/>
      <c r="I36" s="1027"/>
      <c r="J36" s="1027"/>
      <c r="K36" s="1027"/>
      <c r="L36" s="1027"/>
      <c r="M36" s="1027"/>
      <c r="N36" s="1027"/>
      <c r="O36" s="1027"/>
      <c r="P36" s="1027"/>
      <c r="Q36" s="1027"/>
      <c r="R36" s="1027"/>
      <c r="S36" s="1027"/>
      <c r="T36" s="1027"/>
      <c r="U36" s="1027"/>
      <c r="V36" s="1027"/>
      <c r="W36" s="1027"/>
      <c r="X36" s="1027"/>
      <c r="Y36" s="1027"/>
    </row>
    <row r="37" spans="2:25">
      <c r="B37" s="1027"/>
      <c r="C37" s="1027"/>
      <c r="D37" s="1027"/>
      <c r="E37" s="1027"/>
      <c r="F37" s="1027"/>
      <c r="G37" s="1027"/>
      <c r="H37" s="1027"/>
      <c r="I37" s="1027"/>
      <c r="J37" s="1027"/>
      <c r="K37" s="1027"/>
      <c r="L37" s="1027"/>
      <c r="M37" s="1027"/>
      <c r="N37" s="1027"/>
      <c r="O37" s="1027"/>
      <c r="P37" s="1027"/>
      <c r="Q37" s="1027"/>
      <c r="R37" s="1027"/>
      <c r="S37" s="1027"/>
      <c r="T37" s="1027"/>
      <c r="U37" s="1027"/>
      <c r="V37" s="1027"/>
      <c r="W37" s="1027"/>
      <c r="X37" s="1027"/>
      <c r="Y37" s="1027"/>
    </row>
    <row r="38" spans="2:25">
      <c r="B38" s="1027"/>
      <c r="C38" s="1027"/>
      <c r="D38" s="1027"/>
      <c r="E38" s="1027"/>
      <c r="F38" s="1027"/>
      <c r="G38" s="1027"/>
      <c r="H38" s="1027"/>
      <c r="I38" s="1027"/>
      <c r="J38" s="1027"/>
      <c r="K38" s="1027"/>
      <c r="L38" s="1027"/>
      <c r="M38" s="1027"/>
      <c r="N38" s="1027"/>
      <c r="O38" s="1027"/>
      <c r="P38" s="1027"/>
      <c r="Q38" s="1027"/>
      <c r="R38" s="1027"/>
      <c r="S38" s="1027"/>
      <c r="T38" s="1027"/>
      <c r="U38" s="1027"/>
      <c r="V38" s="1027"/>
      <c r="W38" s="1027"/>
      <c r="X38" s="1027"/>
      <c r="Y38" s="1027"/>
    </row>
    <row r="39" spans="2:25">
      <c r="B39" s="1027"/>
      <c r="C39" s="1027"/>
      <c r="D39" s="1027"/>
      <c r="E39" s="1027"/>
      <c r="F39" s="1027"/>
      <c r="G39" s="1027"/>
      <c r="H39" s="1027"/>
      <c r="I39" s="1027"/>
      <c r="J39" s="1027"/>
      <c r="K39" s="1027"/>
      <c r="L39" s="1027"/>
      <c r="M39" s="1027"/>
      <c r="N39" s="1027"/>
      <c r="O39" s="1027"/>
      <c r="P39" s="1027"/>
      <c r="Q39" s="1027"/>
      <c r="R39" s="1027"/>
      <c r="S39" s="1027"/>
      <c r="T39" s="1027"/>
      <c r="U39" s="1027"/>
      <c r="V39" s="1027"/>
      <c r="W39" s="1027"/>
      <c r="X39" s="1027"/>
      <c r="Y39" s="1027"/>
    </row>
    <row r="40" spans="2:25">
      <c r="B40" s="1027"/>
      <c r="C40" s="1027"/>
      <c r="D40" s="1027"/>
      <c r="E40" s="1027"/>
      <c r="F40" s="1027"/>
      <c r="G40" s="1027"/>
      <c r="H40" s="1027"/>
      <c r="I40" s="1027"/>
      <c r="J40" s="1027"/>
      <c r="K40" s="1027"/>
      <c r="L40" s="1027"/>
      <c r="M40" s="1027"/>
      <c r="N40" s="1027"/>
      <c r="O40" s="1027"/>
      <c r="P40" s="1027"/>
      <c r="Q40" s="1027"/>
      <c r="R40" s="1027"/>
      <c r="S40" s="1027"/>
      <c r="T40" s="1027"/>
      <c r="U40" s="1027"/>
      <c r="V40" s="1027"/>
      <c r="W40" s="1027"/>
      <c r="X40" s="1027"/>
      <c r="Y40" s="1027"/>
    </row>
    <row r="41" spans="2:25" ht="15.75">
      <c r="B41" s="1056"/>
      <c r="C41" s="1056"/>
      <c r="D41" s="1056"/>
      <c r="E41" s="1056"/>
      <c r="F41" s="1056"/>
      <c r="G41" s="1056"/>
      <c r="H41" s="1056"/>
      <c r="I41" s="1056"/>
      <c r="J41" s="1056"/>
      <c r="K41" s="1056"/>
      <c r="L41" s="1056"/>
      <c r="M41" s="1056"/>
      <c r="N41" s="1056"/>
      <c r="O41" s="1056"/>
      <c r="P41" s="1056"/>
      <c r="Q41" s="1056"/>
      <c r="R41" s="1056"/>
      <c r="S41" s="1056"/>
      <c r="T41" s="1056"/>
      <c r="U41" s="1056"/>
      <c r="V41" s="1056"/>
      <c r="W41" s="1056"/>
      <c r="X41" s="1056"/>
      <c r="Y41" s="1056"/>
    </row>
    <row r="42" spans="2:25">
      <c r="B42" s="611"/>
    </row>
  </sheetData>
  <mergeCells count="111">
    <mergeCell ref="B38:Y38"/>
    <mergeCell ref="B39:Y39"/>
    <mergeCell ref="B40:Y40"/>
    <mergeCell ref="B41:Y41"/>
    <mergeCell ref="B31:Y31"/>
    <mergeCell ref="B32:M32"/>
    <mergeCell ref="B34:K34"/>
    <mergeCell ref="B35:Y35"/>
    <mergeCell ref="B36:Y36"/>
    <mergeCell ref="B37:Y37"/>
    <mergeCell ref="B25:Y25"/>
    <mergeCell ref="B26:Y26"/>
    <mergeCell ref="B27:Y27"/>
    <mergeCell ref="B28:Y28"/>
    <mergeCell ref="B29:Y29"/>
    <mergeCell ref="B30:Y30"/>
    <mergeCell ref="P20:Y20"/>
    <mergeCell ref="P21:Y21"/>
    <mergeCell ref="B22:L22"/>
    <mergeCell ref="P22:Y22"/>
    <mergeCell ref="P23:Y23"/>
    <mergeCell ref="B24:L24"/>
    <mergeCell ref="P24:Y24"/>
    <mergeCell ref="K18:K19"/>
    <mergeCell ref="L18:L19"/>
    <mergeCell ref="M18:M19"/>
    <mergeCell ref="N18:N19"/>
    <mergeCell ref="O18:O19"/>
    <mergeCell ref="P18:Y18"/>
    <mergeCell ref="P16:Y16"/>
    <mergeCell ref="B18:B19"/>
    <mergeCell ref="C18:C19"/>
    <mergeCell ref="D18:D19"/>
    <mergeCell ref="E18:E19"/>
    <mergeCell ref="F18:F19"/>
    <mergeCell ref="G18:G19"/>
    <mergeCell ref="H18:H19"/>
    <mergeCell ref="I18:I19"/>
    <mergeCell ref="J18:J19"/>
    <mergeCell ref="J16:J17"/>
    <mergeCell ref="K16:K17"/>
    <mergeCell ref="L16:L17"/>
    <mergeCell ref="M16:M17"/>
    <mergeCell ref="N16:N17"/>
    <mergeCell ref="O16:O17"/>
    <mergeCell ref="O14:O15"/>
    <mergeCell ref="P14:Y15"/>
    <mergeCell ref="B16:B17"/>
    <mergeCell ref="C16:C17"/>
    <mergeCell ref="D16:D17"/>
    <mergeCell ref="E16:E17"/>
    <mergeCell ref="F16:F17"/>
    <mergeCell ref="G16:G17"/>
    <mergeCell ref="H16:H17"/>
    <mergeCell ref="I16:I17"/>
    <mergeCell ref="I14:I15"/>
    <mergeCell ref="J14:J15"/>
    <mergeCell ref="K14:K15"/>
    <mergeCell ref="L14:L15"/>
    <mergeCell ref="M14:M15"/>
    <mergeCell ref="N14:N15"/>
    <mergeCell ref="B14:B15"/>
    <mergeCell ref="D14:D15"/>
    <mergeCell ref="E14:E15"/>
    <mergeCell ref="F14:F15"/>
    <mergeCell ref="G14:G15"/>
    <mergeCell ref="H14:H15"/>
    <mergeCell ref="C14:C15"/>
    <mergeCell ref="K12:K13"/>
    <mergeCell ref="L12:L13"/>
    <mergeCell ref="M12:M13"/>
    <mergeCell ref="N12:N13"/>
    <mergeCell ref="O12:O13"/>
    <mergeCell ref="P12:Y13"/>
    <mergeCell ref="P10:Y11"/>
    <mergeCell ref="B12:B13"/>
    <mergeCell ref="C12:C13"/>
    <mergeCell ref="D12:D13"/>
    <mergeCell ref="E12:E13"/>
    <mergeCell ref="F12:F13"/>
    <mergeCell ref="G12:G13"/>
    <mergeCell ref="H12:H13"/>
    <mergeCell ref="I12:I13"/>
    <mergeCell ref="J12:J13"/>
    <mergeCell ref="J10:J11"/>
    <mergeCell ref="K10:K11"/>
    <mergeCell ref="L10:L11"/>
    <mergeCell ref="M10:M11"/>
    <mergeCell ref="N10:N11"/>
    <mergeCell ref="O10:O11"/>
    <mergeCell ref="C10:C11"/>
    <mergeCell ref="P8:Y8"/>
    <mergeCell ref="P9:Y9"/>
    <mergeCell ref="B10:B11"/>
    <mergeCell ref="D10:D11"/>
    <mergeCell ref="E10:E11"/>
    <mergeCell ref="F10:F11"/>
    <mergeCell ref="G10:G11"/>
    <mergeCell ref="H10:H11"/>
    <mergeCell ref="I10:I11"/>
    <mergeCell ref="P4:Y4"/>
    <mergeCell ref="B5:C7"/>
    <mergeCell ref="D5:E6"/>
    <mergeCell ref="F5:G6"/>
    <mergeCell ref="P5:Y5"/>
    <mergeCell ref="H6:I6"/>
    <mergeCell ref="J6:K6"/>
    <mergeCell ref="L6:M6"/>
    <mergeCell ref="N6:O6"/>
    <mergeCell ref="P6:Y6"/>
    <mergeCell ref="P7:Y7"/>
  </mergeCells>
  <hyperlinks>
    <hyperlink ref="H2" location="'Index '!A1" display="Return to index" xr:uid="{61C0F0B5-D233-4D57-9B2B-7FC8487D9A41}"/>
  </hyperlinks>
  <pageMargins left="0.7" right="0.7" top="0.75" bottom="0.75" header="0.3" footer="0.3"/>
  <ignoredErrors>
    <ignoredError sqref="B8:B20"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D048A-713F-4CA2-A06E-EC28BBA7BAE5}">
  <dimension ref="B2:G10"/>
  <sheetViews>
    <sheetView zoomScale="90" zoomScaleNormal="90" workbookViewId="0">
      <selection activeCell="E10" sqref="E10"/>
    </sheetView>
  </sheetViews>
  <sheetFormatPr defaultColWidth="9.140625" defaultRowHeight="15"/>
  <cols>
    <col min="1" max="1" width="9.140625" style="38"/>
    <col min="2" max="2" width="19" style="38" customWidth="1"/>
    <col min="3" max="3" width="13.42578125" style="38" bestFit="1" customWidth="1"/>
    <col min="4" max="4" width="42.42578125" style="38" customWidth="1"/>
    <col min="5" max="5" width="38" style="38" customWidth="1"/>
    <col min="6" max="6" width="9.140625" style="38"/>
    <col min="7" max="7" width="14.85546875" style="38" bestFit="1" customWidth="1"/>
    <col min="8" max="16384" width="9.140625" style="38"/>
  </cols>
  <sheetData>
    <row r="2" spans="2:7" ht="21">
      <c r="B2" s="195" t="s">
        <v>1280</v>
      </c>
      <c r="C2" s="195"/>
      <c r="D2" s="195"/>
      <c r="E2" s="195"/>
      <c r="G2" s="569" t="s">
        <v>253</v>
      </c>
    </row>
    <row r="3" spans="2:7" ht="21">
      <c r="B3" s="195"/>
      <c r="C3" s="195"/>
      <c r="D3" s="195"/>
      <c r="E3" s="195"/>
      <c r="G3" s="612"/>
    </row>
    <row r="4" spans="2:7" ht="21">
      <c r="B4" s="195"/>
      <c r="C4" s="195"/>
      <c r="D4" s="195"/>
      <c r="E4" s="195"/>
    </row>
    <row r="5" spans="2:7">
      <c r="B5" s="623" t="s">
        <v>355</v>
      </c>
      <c r="C5" s="623" t="s">
        <v>365</v>
      </c>
      <c r="D5" s="623" t="s">
        <v>356</v>
      </c>
      <c r="E5" s="623" t="s">
        <v>357</v>
      </c>
    </row>
    <row r="6" spans="2:7" ht="75">
      <c r="B6" s="495" t="s">
        <v>1281</v>
      </c>
      <c r="C6" s="495" t="s">
        <v>366</v>
      </c>
      <c r="D6" s="624" t="s">
        <v>1282</v>
      </c>
      <c r="E6" s="42" t="s">
        <v>601</v>
      </c>
    </row>
    <row r="7" spans="2:7" ht="45">
      <c r="B7" s="495" t="s">
        <v>1283</v>
      </c>
      <c r="C7" s="495" t="s">
        <v>369</v>
      </c>
      <c r="D7" s="624" t="s">
        <v>1284</v>
      </c>
      <c r="E7" s="791" t="s">
        <v>1986</v>
      </c>
    </row>
    <row r="8" spans="2:7" ht="45">
      <c r="B8" s="495" t="s">
        <v>1285</v>
      </c>
      <c r="C8" s="495" t="s">
        <v>376</v>
      </c>
      <c r="D8" s="624" t="s">
        <v>1286</v>
      </c>
      <c r="E8" s="791" t="s">
        <v>1986</v>
      </c>
    </row>
    <row r="9" spans="2:7" ht="105">
      <c r="B9" s="495" t="s">
        <v>1287</v>
      </c>
      <c r="C9" s="495" t="s">
        <v>378</v>
      </c>
      <c r="D9" s="624" t="s">
        <v>1288</v>
      </c>
      <c r="E9" s="42" t="s">
        <v>601</v>
      </c>
    </row>
    <row r="10" spans="2:7" ht="45">
      <c r="B10" s="495" t="s">
        <v>1289</v>
      </c>
      <c r="C10" s="495" t="s">
        <v>380</v>
      </c>
      <c r="D10" s="624" t="s">
        <v>1290</v>
      </c>
      <c r="E10" s="791" t="s">
        <v>1986</v>
      </c>
    </row>
  </sheetData>
  <hyperlinks>
    <hyperlink ref="G2" location="'Index '!A1" display="Return to index" xr:uid="{C7F5C556-1C1F-40C2-A6EB-41C31B29448A}"/>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C26F-1E10-483E-B1D3-2EF4176F1767}">
  <sheetPr>
    <pageSetUpPr fitToPage="1"/>
  </sheetPr>
  <dimension ref="B2:N43"/>
  <sheetViews>
    <sheetView zoomScale="90" zoomScaleNormal="90" workbookViewId="0">
      <selection activeCell="B5" sqref="B5:C7"/>
    </sheetView>
  </sheetViews>
  <sheetFormatPr defaultColWidth="9.140625" defaultRowHeight="15"/>
  <cols>
    <col min="1" max="1" width="5.85546875" style="38" customWidth="1"/>
    <col min="2" max="2" width="9.140625" style="38"/>
    <col min="3" max="3" width="35.140625" style="38" bestFit="1" customWidth="1"/>
    <col min="4" max="7" width="13.5703125" style="38" customWidth="1"/>
    <col min="8" max="8" width="17.140625" style="38" customWidth="1"/>
    <col min="9" max="9" width="15.85546875" style="38" customWidth="1"/>
    <col min="10" max="10" width="16.42578125" style="38" customWidth="1"/>
    <col min="11" max="16384" width="9.140625" style="38"/>
  </cols>
  <sheetData>
    <row r="2" spans="2:14" ht="21">
      <c r="B2" s="195" t="s">
        <v>1291</v>
      </c>
      <c r="J2" s="569" t="s">
        <v>253</v>
      </c>
    </row>
    <row r="3" spans="2:14" ht="21">
      <c r="B3" s="195"/>
    </row>
    <row r="5" spans="2:14">
      <c r="B5" s="901" t="s">
        <v>421</v>
      </c>
      <c r="C5" s="902"/>
      <c r="D5" s="1007" t="s">
        <v>1292</v>
      </c>
      <c r="E5" s="1058" t="s">
        <v>1293</v>
      </c>
      <c r="F5" s="427"/>
      <c r="G5" s="427"/>
      <c r="H5" s="428"/>
    </row>
    <row r="6" spans="2:14">
      <c r="B6" s="984"/>
      <c r="C6" s="985"/>
      <c r="D6" s="1007"/>
      <c r="E6" s="1005"/>
      <c r="F6" s="1005" t="s">
        <v>1294</v>
      </c>
      <c r="G6" s="1005" t="s">
        <v>1295</v>
      </c>
      <c r="H6" s="429"/>
    </row>
    <row r="7" spans="2:14" ht="45">
      <c r="B7" s="986"/>
      <c r="C7" s="987"/>
      <c r="D7" s="1007"/>
      <c r="E7" s="1005"/>
      <c r="F7" s="1005"/>
      <c r="G7" s="1005"/>
      <c r="H7" s="430" t="s">
        <v>1296</v>
      </c>
    </row>
    <row r="8" spans="2:14">
      <c r="B8" s="297">
        <v>1</v>
      </c>
      <c r="C8" s="298" t="s">
        <v>1121</v>
      </c>
      <c r="D8" s="299">
        <v>10093.116292709696</v>
      </c>
      <c r="E8" s="299">
        <v>38859.054547619999</v>
      </c>
      <c r="F8" s="299">
        <v>38859.054547619999</v>
      </c>
      <c r="G8" s="615">
        <v>0</v>
      </c>
      <c r="H8" s="615">
        <v>0</v>
      </c>
    </row>
    <row r="9" spans="2:14">
      <c r="B9" s="300">
        <v>2</v>
      </c>
      <c r="C9" s="301" t="s">
        <v>1297</v>
      </c>
      <c r="D9" s="615">
        <v>0</v>
      </c>
      <c r="E9" s="615">
        <v>0</v>
      </c>
      <c r="F9" s="615">
        <v>0</v>
      </c>
      <c r="G9" s="615">
        <v>0</v>
      </c>
      <c r="H9" s="615">
        <v>0</v>
      </c>
    </row>
    <row r="10" spans="2:14">
      <c r="B10" s="431">
        <v>3</v>
      </c>
      <c r="C10" s="432" t="s">
        <v>352</v>
      </c>
      <c r="D10" s="433">
        <f>D8+D9</f>
        <v>10093.116292709696</v>
      </c>
      <c r="E10" s="433">
        <f>E8+E9</f>
        <v>38859.054547619999</v>
      </c>
      <c r="F10" s="433">
        <f>F8+F9</f>
        <v>38859.054547619999</v>
      </c>
      <c r="G10" s="694">
        <f>G8+G9</f>
        <v>0</v>
      </c>
      <c r="H10" s="694">
        <f>H8+H9</f>
        <v>0</v>
      </c>
    </row>
    <row r="11" spans="2:14">
      <c r="B11" s="300">
        <v>4</v>
      </c>
      <c r="C11" s="302" t="s">
        <v>1298</v>
      </c>
      <c r="D11" s="299">
        <v>802.8155965734602</v>
      </c>
      <c r="E11" s="299">
        <v>1895.4411432355398</v>
      </c>
      <c r="F11" s="299">
        <v>1895.4411432355398</v>
      </c>
      <c r="G11" s="615">
        <v>0</v>
      </c>
      <c r="H11" s="615">
        <v>0</v>
      </c>
      <c r="N11" s="538"/>
    </row>
    <row r="12" spans="2:14">
      <c r="B12" s="304">
        <v>5</v>
      </c>
      <c r="C12" s="305" t="s">
        <v>1187</v>
      </c>
      <c r="D12" s="306">
        <v>802.8155965734602</v>
      </c>
      <c r="E12" s="306">
        <v>1895.4411432355398</v>
      </c>
      <c r="F12" s="303"/>
      <c r="G12" s="303"/>
      <c r="H12" s="303"/>
    </row>
    <row r="43" spans="6:6">
      <c r="F43" s="527"/>
    </row>
  </sheetData>
  <mergeCells count="5">
    <mergeCell ref="D5:D7"/>
    <mergeCell ref="E5:E7"/>
    <mergeCell ref="F6:F7"/>
    <mergeCell ref="G6:G7"/>
    <mergeCell ref="B5:C7"/>
  </mergeCells>
  <hyperlinks>
    <hyperlink ref="J2" location="'Index '!A1" display="Return to index" xr:uid="{2A6D58CA-5533-4076-9F79-6F98DBDB04FA}"/>
  </hyperlinks>
  <pageMargins left="0.7" right="0.7" top="0.75" bottom="0.75" header="0.3" footer="0.3"/>
  <pageSetup paperSize="9"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C050E-894E-4015-8113-87417B8F5495}">
  <dimension ref="B2:O9"/>
  <sheetViews>
    <sheetView zoomScale="90" zoomScaleNormal="90" workbookViewId="0">
      <selection activeCell="K12" sqref="K12"/>
    </sheetView>
  </sheetViews>
  <sheetFormatPr defaultColWidth="9.140625" defaultRowHeight="15"/>
  <cols>
    <col min="1" max="1" width="7.42578125" style="38" customWidth="1"/>
    <col min="2" max="2" width="20.42578125" style="38" customWidth="1"/>
    <col min="3" max="3" width="12.42578125" style="38" bestFit="1" customWidth="1"/>
    <col min="4" max="4" width="54.5703125" style="38" bestFit="1" customWidth="1"/>
    <col min="5" max="5" width="30.85546875" style="38" customWidth="1"/>
    <col min="6" max="14" width="9.140625" style="38"/>
    <col min="15" max="15" width="14.85546875" style="38" bestFit="1" customWidth="1"/>
    <col min="16" max="16384" width="9.140625" style="38"/>
  </cols>
  <sheetData>
    <row r="2" spans="2:15" ht="21">
      <c r="B2" s="195" t="s">
        <v>1299</v>
      </c>
      <c r="C2" s="195"/>
      <c r="D2" s="195"/>
      <c r="E2" s="195"/>
      <c r="O2" s="569" t="s">
        <v>253</v>
      </c>
    </row>
    <row r="3" spans="2:15" ht="20.25">
      <c r="B3" s="625"/>
      <c r="C3" s="625"/>
      <c r="D3" s="625"/>
      <c r="E3" s="625"/>
    </row>
    <row r="4" spans="2:15" ht="20.25">
      <c r="B4" s="625"/>
      <c r="C4" s="625"/>
      <c r="D4" s="625"/>
      <c r="E4" s="625"/>
    </row>
    <row r="5" spans="2:15">
      <c r="B5" s="571" t="s">
        <v>355</v>
      </c>
      <c r="C5" s="571" t="s">
        <v>365</v>
      </c>
      <c r="D5" s="571" t="s">
        <v>356</v>
      </c>
      <c r="E5" s="571" t="s">
        <v>357</v>
      </c>
    </row>
    <row r="6" spans="2:15" ht="60">
      <c r="B6" s="495" t="s">
        <v>1300</v>
      </c>
      <c r="C6" s="495" t="s">
        <v>366</v>
      </c>
      <c r="D6" s="624" t="s">
        <v>1301</v>
      </c>
      <c r="E6" s="813" t="s">
        <v>1302</v>
      </c>
    </row>
    <row r="7" spans="2:15">
      <c r="B7" s="495" t="s">
        <v>1303</v>
      </c>
      <c r="C7" s="495" t="s">
        <v>369</v>
      </c>
      <c r="D7" s="624" t="s">
        <v>1304</v>
      </c>
      <c r="E7" s="42" t="s">
        <v>1305</v>
      </c>
    </row>
    <row r="8" spans="2:15" ht="119.25" customHeight="1">
      <c r="B8" s="495" t="s">
        <v>1306</v>
      </c>
      <c r="C8" s="495" t="s">
        <v>376</v>
      </c>
      <c r="D8" s="624" t="s">
        <v>1307</v>
      </c>
      <c r="E8" s="42" t="s">
        <v>1308</v>
      </c>
    </row>
    <row r="9" spans="2:15" ht="90">
      <c r="B9" s="495" t="s">
        <v>1309</v>
      </c>
      <c r="C9" s="495" t="s">
        <v>378</v>
      </c>
      <c r="D9" s="624" t="s">
        <v>1310</v>
      </c>
      <c r="E9" s="42" t="s">
        <v>1311</v>
      </c>
    </row>
  </sheetData>
  <hyperlinks>
    <hyperlink ref="O2" location="'Index '!A1" display="Return to index" xr:uid="{B4918BC9-1A8F-44B4-83F6-896A1523A7BA}"/>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80CC-8873-478D-9F28-CB01586079EF}">
  <dimension ref="A2:DR43"/>
  <sheetViews>
    <sheetView zoomScale="90" zoomScaleNormal="90" zoomScalePageLayoutView="60" workbookViewId="0">
      <selection activeCell="B5" sqref="B5:B6"/>
    </sheetView>
  </sheetViews>
  <sheetFormatPr defaultColWidth="11.5703125" defaultRowHeight="15"/>
  <cols>
    <col min="1" max="1" width="5.5703125" style="38" customWidth="1"/>
    <col min="2" max="2" width="30.85546875" style="38" customWidth="1"/>
    <col min="3" max="3" width="64.42578125" style="38" customWidth="1"/>
    <col min="4" max="7" width="28.140625" style="38" customWidth="1"/>
    <col min="8" max="8" width="23.42578125" style="38" customWidth="1"/>
    <col min="9" max="9" width="22.5703125" style="38" customWidth="1"/>
    <col min="10" max="10" width="11.5703125" style="38"/>
    <col min="11" max="11" width="32.5703125" style="38" customWidth="1"/>
    <col min="12" max="122" width="11.5703125" style="38"/>
  </cols>
  <sheetData>
    <row r="2" spans="1:122" ht="21">
      <c r="A2" s="37"/>
      <c r="B2" s="195" t="s">
        <v>1312</v>
      </c>
      <c r="D2" s="569" t="s">
        <v>253</v>
      </c>
    </row>
    <row r="3" spans="1:122">
      <c r="DD3"/>
      <c r="DE3"/>
      <c r="DF3"/>
      <c r="DG3"/>
      <c r="DH3"/>
      <c r="DI3"/>
      <c r="DJ3"/>
      <c r="DK3"/>
      <c r="DL3"/>
      <c r="DM3"/>
      <c r="DN3"/>
      <c r="DO3"/>
      <c r="DP3"/>
      <c r="DQ3"/>
      <c r="DR3"/>
    </row>
    <row r="4" spans="1:122">
      <c r="DD4"/>
      <c r="DE4"/>
      <c r="DF4"/>
      <c r="DG4"/>
      <c r="DH4"/>
      <c r="DI4"/>
      <c r="DJ4"/>
      <c r="DK4"/>
      <c r="DL4"/>
      <c r="DM4"/>
      <c r="DN4"/>
      <c r="DO4"/>
      <c r="DP4"/>
      <c r="DQ4"/>
      <c r="DR4"/>
    </row>
    <row r="5" spans="1:122" s="40" customFormat="1">
      <c r="A5" s="39"/>
      <c r="B5" s="883" t="s">
        <v>421</v>
      </c>
      <c r="C5" s="848" t="s">
        <v>1313</v>
      </c>
      <c r="D5" s="1059" t="s">
        <v>1314</v>
      </c>
      <c r="E5" s="1060"/>
      <c r="F5" s="1061" t="s">
        <v>1315</v>
      </c>
      <c r="G5" s="1059"/>
      <c r="H5" s="1061" t="s">
        <v>1316</v>
      </c>
      <c r="I5" s="105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row>
    <row r="6" spans="1:122" s="40" customFormat="1">
      <c r="A6" s="39"/>
      <c r="B6" s="884"/>
      <c r="C6" s="848"/>
      <c r="D6" s="434" t="s">
        <v>1317</v>
      </c>
      <c r="E6" s="434" t="s">
        <v>1212</v>
      </c>
      <c r="F6" s="434" t="s">
        <v>1317</v>
      </c>
      <c r="G6" s="434" t="s">
        <v>1212</v>
      </c>
      <c r="H6" s="434" t="s">
        <v>1318</v>
      </c>
      <c r="I6" s="434" t="s">
        <v>1319</v>
      </c>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row>
    <row r="7" spans="1:122" s="43" customFormat="1">
      <c r="A7" s="41"/>
      <c r="B7" s="140">
        <v>1</v>
      </c>
      <c r="C7" s="42" t="s">
        <v>1320</v>
      </c>
      <c r="D7" s="517">
        <v>11269.26019689</v>
      </c>
      <c r="E7" s="517">
        <v>0.27458061</v>
      </c>
      <c r="F7" s="517">
        <v>11347.721835779999</v>
      </c>
      <c r="G7" s="517">
        <v>20.449421260000001</v>
      </c>
      <c r="H7" s="518">
        <v>0</v>
      </c>
      <c r="I7" s="516">
        <v>0</v>
      </c>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row>
    <row r="8" spans="1:122" s="43" customFormat="1">
      <c r="A8" s="41"/>
      <c r="B8" s="140">
        <v>2</v>
      </c>
      <c r="C8" s="44" t="s">
        <v>1321</v>
      </c>
      <c r="D8" s="517">
        <v>4.3074556399999997</v>
      </c>
      <c r="E8" s="517">
        <v>16.63986422</v>
      </c>
      <c r="F8" s="517">
        <v>4.3806467599999994</v>
      </c>
      <c r="G8" s="517">
        <v>1.9728540299999999</v>
      </c>
      <c r="H8" s="518">
        <v>0</v>
      </c>
      <c r="I8" s="516">
        <v>0</v>
      </c>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row>
    <row r="9" spans="1:122" s="43" customFormat="1">
      <c r="A9" s="41"/>
      <c r="B9" s="140">
        <v>3</v>
      </c>
      <c r="C9" s="44" t="s">
        <v>1322</v>
      </c>
      <c r="D9" s="615">
        <v>0</v>
      </c>
      <c r="E9" s="615">
        <v>0</v>
      </c>
      <c r="F9" s="615">
        <v>0</v>
      </c>
      <c r="G9" s="615">
        <v>0</v>
      </c>
      <c r="H9" s="615">
        <v>0</v>
      </c>
      <c r="I9" s="740">
        <v>0</v>
      </c>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row>
    <row r="10" spans="1:122" s="43" customFormat="1">
      <c r="A10" s="41"/>
      <c r="B10" s="140">
        <v>4</v>
      </c>
      <c r="C10" s="44" t="s">
        <v>1323</v>
      </c>
      <c r="D10" s="615">
        <v>0</v>
      </c>
      <c r="E10" s="615">
        <v>0</v>
      </c>
      <c r="F10" s="615">
        <v>0</v>
      </c>
      <c r="G10" s="615">
        <v>0</v>
      </c>
      <c r="H10" s="615">
        <v>0</v>
      </c>
      <c r="I10" s="740">
        <v>0</v>
      </c>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row>
    <row r="11" spans="1:122" s="43" customFormat="1">
      <c r="A11" s="41"/>
      <c r="B11" s="140">
        <v>5</v>
      </c>
      <c r="C11" s="44" t="s">
        <v>1324</v>
      </c>
      <c r="D11" s="615">
        <v>0</v>
      </c>
      <c r="E11" s="615">
        <v>0</v>
      </c>
      <c r="F11" s="615">
        <v>0</v>
      </c>
      <c r="G11" s="615">
        <v>0</v>
      </c>
      <c r="H11" s="615">
        <v>0</v>
      </c>
      <c r="I11" s="740">
        <v>0</v>
      </c>
      <c r="J11" s="41"/>
      <c r="K11" s="41"/>
      <c r="L11" s="41"/>
      <c r="M11" s="41"/>
      <c r="N11" s="543"/>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row>
    <row r="12" spans="1:122" s="43" customFormat="1">
      <c r="A12" s="41"/>
      <c r="B12" s="140">
        <v>6</v>
      </c>
      <c r="C12" s="44" t="s">
        <v>954</v>
      </c>
      <c r="D12" s="517">
        <v>409.2488219292311</v>
      </c>
      <c r="E12" s="517">
        <v>364.29477844000002</v>
      </c>
      <c r="F12" s="517">
        <v>432.34803392923112</v>
      </c>
      <c r="G12" s="517">
        <v>185.00723910499991</v>
      </c>
      <c r="H12" s="518">
        <v>189.52198833184573</v>
      </c>
      <c r="I12" s="741">
        <v>30.699015074475099</v>
      </c>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row>
    <row r="13" spans="1:122" s="43" customFormat="1">
      <c r="A13" s="41"/>
      <c r="B13" s="140">
        <v>7</v>
      </c>
      <c r="C13" s="44" t="s">
        <v>960</v>
      </c>
      <c r="D13" s="517">
        <v>16309.136296404175</v>
      </c>
      <c r="E13" s="517">
        <v>11977.822969394463</v>
      </c>
      <c r="F13" s="517">
        <v>15956.291132584176</v>
      </c>
      <c r="G13" s="517">
        <v>1289.3488735447095</v>
      </c>
      <c r="H13" s="518">
        <v>15469.204280354137</v>
      </c>
      <c r="I13" s="741">
        <v>89.699218323336098</v>
      </c>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row>
    <row r="14" spans="1:122" s="43" customFormat="1">
      <c r="A14" s="41"/>
      <c r="B14" s="140">
        <v>8</v>
      </c>
      <c r="C14" s="44" t="s">
        <v>1325</v>
      </c>
      <c r="D14" s="517">
        <v>24094.466259018143</v>
      </c>
      <c r="E14" s="517">
        <v>18341.816974214827</v>
      </c>
      <c r="F14" s="517">
        <v>23954.064054118302</v>
      </c>
      <c r="G14" s="517">
        <v>3157.0366841035457</v>
      </c>
      <c r="H14" s="518">
        <v>19407.599132003648</v>
      </c>
      <c r="I14" s="741">
        <v>71.5854340234971</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row>
    <row r="15" spans="1:122" s="43" customFormat="1">
      <c r="A15" s="41"/>
      <c r="B15" s="140">
        <v>9</v>
      </c>
      <c r="C15" s="44" t="s">
        <v>1326</v>
      </c>
      <c r="D15" s="517">
        <v>6196.9129940901512</v>
      </c>
      <c r="E15" s="517">
        <v>4944.6580427364352</v>
      </c>
      <c r="F15" s="517">
        <v>6192.2496820901497</v>
      </c>
      <c r="G15" s="517">
        <v>4905.7034783348645</v>
      </c>
      <c r="H15" s="518">
        <v>3919.1370469545059</v>
      </c>
      <c r="I15" s="741">
        <v>35.314052873551802</v>
      </c>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row>
    <row r="16" spans="1:122" s="43" customFormat="1">
      <c r="A16" s="41"/>
      <c r="B16" s="140">
        <v>10</v>
      </c>
      <c r="C16" s="44" t="s">
        <v>962</v>
      </c>
      <c r="D16" s="517">
        <v>1090.2157248684032</v>
      </c>
      <c r="E16" s="517">
        <v>749.28756815999986</v>
      </c>
      <c r="F16" s="517">
        <v>1063.8134354584045</v>
      </c>
      <c r="G16" s="517">
        <v>450.420101225</v>
      </c>
      <c r="H16" s="518">
        <v>1977.9486440461217</v>
      </c>
      <c r="I16" s="741">
        <v>130.623750968981</v>
      </c>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row>
    <row r="17" spans="1:122" s="43" customFormat="1">
      <c r="A17" s="41"/>
      <c r="B17" s="140">
        <v>11</v>
      </c>
      <c r="C17" s="44" t="s">
        <v>1327</v>
      </c>
      <c r="D17" s="517">
        <v>554.84442918000002</v>
      </c>
      <c r="E17" s="517">
        <v>580.06061226999998</v>
      </c>
      <c r="F17" s="517">
        <v>554.84442918000002</v>
      </c>
      <c r="G17" s="517">
        <v>93.623855849999998</v>
      </c>
      <c r="H17" s="518">
        <v>972.70242754499998</v>
      </c>
      <c r="I17" s="741">
        <v>150</v>
      </c>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row>
    <row r="18" spans="1:122" s="43" customFormat="1">
      <c r="A18" s="41"/>
      <c r="B18" s="140">
        <v>12</v>
      </c>
      <c r="C18" s="44" t="s">
        <v>948</v>
      </c>
      <c r="D18" s="517">
        <v>0</v>
      </c>
      <c r="E18" s="517">
        <v>0</v>
      </c>
      <c r="F18" s="517">
        <v>0</v>
      </c>
      <c r="G18" s="517">
        <v>0</v>
      </c>
      <c r="H18" s="518">
        <v>0</v>
      </c>
      <c r="I18" s="741">
        <v>0</v>
      </c>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row>
    <row r="19" spans="1:122" s="43" customFormat="1">
      <c r="A19" s="41"/>
      <c r="B19" s="140">
        <v>13</v>
      </c>
      <c r="C19" s="44" t="s">
        <v>1328</v>
      </c>
      <c r="D19" s="517">
        <v>0</v>
      </c>
      <c r="E19" s="517">
        <v>0</v>
      </c>
      <c r="F19" s="517">
        <v>0</v>
      </c>
      <c r="G19" s="517">
        <v>0</v>
      </c>
      <c r="H19" s="518">
        <v>0</v>
      </c>
      <c r="I19" s="741">
        <v>0</v>
      </c>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row>
    <row r="20" spans="1:122" s="43" customFormat="1">
      <c r="A20" s="41"/>
      <c r="B20" s="140">
        <v>14</v>
      </c>
      <c r="C20" s="44" t="s">
        <v>1329</v>
      </c>
      <c r="D20" s="517">
        <v>0</v>
      </c>
      <c r="E20" s="517">
        <v>0</v>
      </c>
      <c r="F20" s="517">
        <v>0</v>
      </c>
      <c r="G20" s="517">
        <v>0</v>
      </c>
      <c r="H20" s="518">
        <v>0</v>
      </c>
      <c r="I20" s="741">
        <v>0</v>
      </c>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row>
    <row r="21" spans="1:122" s="43" customFormat="1">
      <c r="A21" s="41"/>
      <c r="B21" s="140">
        <v>15</v>
      </c>
      <c r="C21" s="44" t="s">
        <v>403</v>
      </c>
      <c r="D21" s="517">
        <v>1800.2374029300004</v>
      </c>
      <c r="E21" s="517">
        <v>0</v>
      </c>
      <c r="F21" s="517">
        <v>1800.2374029300004</v>
      </c>
      <c r="G21" s="517">
        <v>0</v>
      </c>
      <c r="H21" s="518">
        <v>2243.4238938899994</v>
      </c>
      <c r="I21" s="741">
        <v>124.61822480961</v>
      </c>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row>
    <row r="22" spans="1:122" s="43" customFormat="1">
      <c r="A22" s="41"/>
      <c r="B22" s="140">
        <v>16</v>
      </c>
      <c r="C22" s="44" t="s">
        <v>1330</v>
      </c>
      <c r="D22" s="517">
        <v>3561.4488384843194</v>
      </c>
      <c r="E22" s="517">
        <v>101.59911700000001</v>
      </c>
      <c r="F22" s="517">
        <v>3561.4488384843194</v>
      </c>
      <c r="G22" s="517">
        <v>101.59911700000001</v>
      </c>
      <c r="H22" s="518">
        <v>3351.904681694316</v>
      </c>
      <c r="I22" s="741">
        <v>91.505891334997102</v>
      </c>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row>
    <row r="23" spans="1:122" s="43" customFormat="1">
      <c r="A23" s="41"/>
      <c r="B23" s="435">
        <v>17</v>
      </c>
      <c r="C23" s="436" t="s">
        <v>352</v>
      </c>
      <c r="D23" s="519">
        <v>65290.078419434416</v>
      </c>
      <c r="E23" s="519">
        <v>37076.454507045732</v>
      </c>
      <c r="F23" s="519">
        <v>64867.39949131458</v>
      </c>
      <c r="G23" s="519">
        <v>10205.161624453121</v>
      </c>
      <c r="H23" s="520">
        <v>47531.442094819562</v>
      </c>
      <c r="I23" s="742">
        <v>63.314000999009998</v>
      </c>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row>
    <row r="24" spans="1:122" s="43" customFormat="1">
      <c r="A24" s="41"/>
      <c r="B24" s="41"/>
      <c r="C24" s="41"/>
      <c r="D24" s="41"/>
      <c r="E24" s="41"/>
      <c r="F24" s="41"/>
      <c r="G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row>
    <row r="25" spans="1:122" s="43" customFormat="1">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row>
    <row r="26" spans="1:122" s="43" customFormat="1">
      <c r="A26" s="41"/>
      <c r="B26" s="41"/>
      <c r="C26" s="41"/>
      <c r="D26" s="41"/>
      <c r="E26" s="41"/>
      <c r="F26" s="41"/>
      <c r="G26" s="41"/>
      <c r="H26" s="41"/>
      <c r="I26" s="41"/>
      <c r="J26" s="39"/>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row>
    <row r="27" spans="1:122">
      <c r="DD27"/>
      <c r="DE27"/>
      <c r="DF27"/>
      <c r="DG27"/>
      <c r="DH27"/>
      <c r="DI27"/>
      <c r="DJ27"/>
      <c r="DK27"/>
      <c r="DL27"/>
      <c r="DM27"/>
      <c r="DN27"/>
      <c r="DO27"/>
      <c r="DP27"/>
      <c r="DQ27"/>
      <c r="DR27"/>
    </row>
    <row r="28" spans="1:122">
      <c r="DD28"/>
      <c r="DE28"/>
      <c r="DF28"/>
      <c r="DG28"/>
      <c r="DH28"/>
      <c r="DI28"/>
      <c r="DJ28"/>
      <c r="DK28"/>
      <c r="DL28"/>
      <c r="DM28"/>
      <c r="DN28"/>
      <c r="DO28"/>
      <c r="DP28"/>
      <c r="DQ28"/>
      <c r="DR28"/>
    </row>
    <row r="43" spans="6:6">
      <c r="F43" s="527"/>
    </row>
  </sheetData>
  <mergeCells count="5">
    <mergeCell ref="C5:C6"/>
    <mergeCell ref="D5:E5"/>
    <mergeCell ref="F5:G5"/>
    <mergeCell ref="H5:I5"/>
    <mergeCell ref="B5:B6"/>
  </mergeCells>
  <hyperlinks>
    <hyperlink ref="D2" location="'Index '!A1" display="Return to index" xr:uid="{A4B37115-6303-4F62-842B-51295BF04AC8}"/>
  </hyperlinks>
  <pageMargins left="0.70866141732283472" right="0.70866141732283472" top="0.74803149606299213" bottom="0.74803149606299213" header="0.31496062992125984" footer="0.31496062992125984"/>
  <pageSetup paperSize="9" scale="50" fitToHeight="0" orientation="landscape"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33"/>
  <sheetViews>
    <sheetView showGridLines="0" zoomScale="90" zoomScaleNormal="90" workbookViewId="0">
      <selection activeCell="F40" sqref="F40"/>
    </sheetView>
  </sheetViews>
  <sheetFormatPr defaultColWidth="9.140625" defaultRowHeight="15"/>
  <cols>
    <col min="1" max="1" width="2.5703125" customWidth="1"/>
    <col min="2" max="2" width="13.42578125" customWidth="1"/>
    <col min="3" max="3" width="73.5703125" customWidth="1"/>
    <col min="4" max="4" width="19.85546875" customWidth="1"/>
    <col min="5" max="5" width="20.5703125" customWidth="1"/>
    <col min="6" max="8" width="18" customWidth="1"/>
    <col min="11" max="11" width="12" customWidth="1"/>
  </cols>
  <sheetData>
    <row r="1" spans="1:14" ht="18.95" customHeight="1">
      <c r="A1" s="61"/>
    </row>
    <row r="2" spans="1:14" ht="21">
      <c r="A2" s="61"/>
      <c r="B2" s="199" t="s">
        <v>252</v>
      </c>
      <c r="D2" s="569" t="s">
        <v>253</v>
      </c>
    </row>
    <row r="3" spans="1:14" ht="21">
      <c r="A3" s="61"/>
      <c r="B3" s="199"/>
    </row>
    <row r="4" spans="1:14">
      <c r="A4" s="61"/>
      <c r="B4" s="19"/>
    </row>
    <row r="5" spans="1:14">
      <c r="A5" s="61"/>
      <c r="B5" s="839" t="s">
        <v>254</v>
      </c>
      <c r="C5" s="840"/>
      <c r="D5" s="579" t="s">
        <v>4</v>
      </c>
      <c r="E5" s="579" t="s">
        <v>255</v>
      </c>
      <c r="F5" s="355" t="s">
        <v>256</v>
      </c>
      <c r="G5" s="355" t="s">
        <v>257</v>
      </c>
      <c r="H5" s="579" t="s">
        <v>258</v>
      </c>
    </row>
    <row r="6" spans="1:14">
      <c r="A6" s="61"/>
      <c r="B6" s="841" t="s">
        <v>259</v>
      </c>
      <c r="C6" s="842"/>
      <c r="D6" s="842"/>
      <c r="E6" s="842"/>
      <c r="F6" s="842"/>
      <c r="G6" s="842"/>
      <c r="H6" s="843"/>
    </row>
    <row r="7" spans="1:14">
      <c r="A7" s="61"/>
      <c r="B7" s="22">
        <v>1</v>
      </c>
      <c r="C7" s="69" t="s">
        <v>260</v>
      </c>
      <c r="D7" s="198">
        <v>10845.867439172476</v>
      </c>
      <c r="E7" s="198">
        <v>10118</v>
      </c>
      <c r="F7" s="198">
        <v>10127.416008623615</v>
      </c>
      <c r="G7" s="580">
        <v>9491.2999999999993</v>
      </c>
      <c r="H7" s="198">
        <v>9703.4463786559536</v>
      </c>
    </row>
    <row r="8" spans="1:14">
      <c r="A8" s="61"/>
      <c r="B8" s="22">
        <v>2</v>
      </c>
      <c r="C8" s="69" t="s">
        <v>261</v>
      </c>
      <c r="D8" s="198">
        <v>11796.560183565383</v>
      </c>
      <c r="E8" s="198">
        <v>11067.8</v>
      </c>
      <c r="F8" s="198">
        <v>11077.760443690646</v>
      </c>
      <c r="G8" s="580">
        <v>10463.5</v>
      </c>
      <c r="H8" s="198">
        <v>10675.129391723645</v>
      </c>
    </row>
    <row r="9" spans="1:14">
      <c r="A9" s="61"/>
      <c r="B9" s="22">
        <v>3</v>
      </c>
      <c r="C9" s="69" t="s">
        <v>262</v>
      </c>
      <c r="D9" s="198">
        <v>13060.913105855894</v>
      </c>
      <c r="E9" s="198">
        <v>12320.5</v>
      </c>
      <c r="F9" s="198">
        <v>12333.442908768913</v>
      </c>
      <c r="G9" s="580">
        <v>11652.6</v>
      </c>
      <c r="H9" s="198">
        <v>11871.894998229462</v>
      </c>
    </row>
    <row r="10" spans="1:14" ht="14.45" customHeight="1">
      <c r="A10" s="61"/>
      <c r="B10" s="836" t="s">
        <v>263</v>
      </c>
      <c r="C10" s="837"/>
      <c r="D10" s="837"/>
      <c r="E10" s="837"/>
      <c r="F10" s="837"/>
      <c r="G10" s="837"/>
      <c r="H10" s="838"/>
    </row>
    <row r="11" spans="1:14">
      <c r="A11" s="61"/>
      <c r="B11" s="22">
        <v>4</v>
      </c>
      <c r="C11" s="69" t="s">
        <v>264</v>
      </c>
      <c r="D11" s="347">
        <v>62120.730459040751</v>
      </c>
      <c r="E11" s="585">
        <v>60156.9</v>
      </c>
      <c r="F11" s="347">
        <v>59890.065447280125</v>
      </c>
      <c r="G11" s="347">
        <v>59185.7</v>
      </c>
      <c r="H11" s="347">
        <v>60098.230273912479</v>
      </c>
    </row>
    <row r="12" spans="1:14" ht="15" customHeight="1">
      <c r="A12" s="61"/>
      <c r="B12" s="836" t="s">
        <v>265</v>
      </c>
      <c r="C12" s="837"/>
      <c r="D12" s="837"/>
      <c r="E12" s="837"/>
      <c r="F12" s="837"/>
      <c r="G12" s="837"/>
      <c r="H12" s="838"/>
      <c r="N12" s="540"/>
    </row>
    <row r="13" spans="1:14">
      <c r="A13" s="61"/>
      <c r="B13" s="22">
        <v>5</v>
      </c>
      <c r="C13" s="69" t="s">
        <v>266</v>
      </c>
      <c r="D13" s="496">
        <v>17.45933661601692</v>
      </c>
      <c r="E13" s="586">
        <v>16.8</v>
      </c>
      <c r="F13" s="496">
        <v>16.910009920657963</v>
      </c>
      <c r="G13" s="496">
        <v>16</v>
      </c>
      <c r="H13" s="496">
        <v>16.14597690219847</v>
      </c>
    </row>
    <row r="14" spans="1:14">
      <c r="A14" s="61"/>
      <c r="B14" s="22">
        <v>6</v>
      </c>
      <c r="C14" s="69" t="s">
        <v>267</v>
      </c>
      <c r="D14" s="496">
        <v>18.989731924262284</v>
      </c>
      <c r="E14" s="586">
        <v>18.399999999999999</v>
      </c>
      <c r="F14" s="496">
        <v>18.496824742063691</v>
      </c>
      <c r="G14" s="496">
        <v>17.7</v>
      </c>
      <c r="H14" s="496">
        <v>17.762801571808552</v>
      </c>
    </row>
    <row r="15" spans="1:14">
      <c r="A15" s="61"/>
      <c r="B15" s="22">
        <v>7</v>
      </c>
      <c r="C15" s="69" t="s">
        <v>268</v>
      </c>
      <c r="D15" s="496">
        <v>21.025047531383418</v>
      </c>
      <c r="E15" s="586">
        <v>20.5</v>
      </c>
      <c r="F15" s="496">
        <v>20.59347041392995</v>
      </c>
      <c r="G15" s="496">
        <v>19.7</v>
      </c>
      <c r="H15" s="496">
        <v>19.754150736419994</v>
      </c>
    </row>
    <row r="16" spans="1:14" ht="17.100000000000001" customHeight="1">
      <c r="A16" s="61"/>
      <c r="B16" s="836" t="s">
        <v>269</v>
      </c>
      <c r="C16" s="837"/>
      <c r="D16" s="837"/>
      <c r="E16" s="837"/>
      <c r="F16" s="837"/>
      <c r="G16" s="837"/>
      <c r="H16" s="838"/>
    </row>
    <row r="17" spans="1:8" ht="30">
      <c r="B17" s="121" t="s">
        <v>270</v>
      </c>
      <c r="C17" s="122" t="s">
        <v>271</v>
      </c>
      <c r="D17" s="497">
        <v>1.9499126799216628</v>
      </c>
      <c r="E17" s="587">
        <v>2.5</v>
      </c>
      <c r="F17" s="497">
        <v>2.364665975082751</v>
      </c>
      <c r="G17" s="497">
        <v>2.5</v>
      </c>
      <c r="H17" s="497">
        <v>2.2674544554215634</v>
      </c>
    </row>
    <row r="18" spans="1:8">
      <c r="B18" s="121" t="s">
        <v>272</v>
      </c>
      <c r="C18" s="122" t="s">
        <v>273</v>
      </c>
      <c r="D18" s="497">
        <v>1.096825882455936</v>
      </c>
      <c r="E18" s="587">
        <v>1.4</v>
      </c>
      <c r="F18" s="497">
        <v>1.3301246109840479</v>
      </c>
      <c r="G18" s="497">
        <v>1.4</v>
      </c>
      <c r="H18" s="497">
        <v>1.2754431311746299</v>
      </c>
    </row>
    <row r="19" spans="1:8">
      <c r="B19" s="121" t="s">
        <v>274</v>
      </c>
      <c r="C19" s="122" t="s">
        <v>275</v>
      </c>
      <c r="D19" s="497">
        <v>1.4624345099412475</v>
      </c>
      <c r="E19" s="587">
        <v>1.9</v>
      </c>
      <c r="F19" s="497">
        <v>1.773499481312063</v>
      </c>
      <c r="G19" s="497">
        <v>1.9</v>
      </c>
      <c r="H19" s="497">
        <v>1.7005908415661728</v>
      </c>
    </row>
    <row r="20" spans="1:8">
      <c r="A20" s="61"/>
      <c r="B20" s="22" t="s">
        <v>276</v>
      </c>
      <c r="C20" s="69" t="s">
        <v>277</v>
      </c>
      <c r="D20" s="497">
        <v>9.9499126799216633</v>
      </c>
      <c r="E20" s="587">
        <v>10.5</v>
      </c>
      <c r="F20" s="497">
        <v>10.364665975082751</v>
      </c>
      <c r="G20" s="497">
        <v>10.5</v>
      </c>
      <c r="H20" s="497">
        <v>10.267454455421564</v>
      </c>
    </row>
    <row r="21" spans="1:8" ht="15.75" customHeight="1">
      <c r="A21" s="61"/>
      <c r="B21" s="836" t="s">
        <v>278</v>
      </c>
      <c r="C21" s="837"/>
      <c r="D21" s="837"/>
      <c r="E21" s="837"/>
      <c r="F21" s="837"/>
      <c r="G21" s="837"/>
      <c r="H21" s="838"/>
    </row>
    <row r="22" spans="1:8">
      <c r="A22" s="61"/>
      <c r="B22" s="22">
        <v>8</v>
      </c>
      <c r="C22" s="69" t="s">
        <v>279</v>
      </c>
      <c r="D22" s="496">
        <v>2.5</v>
      </c>
      <c r="E22" s="586">
        <v>2.5</v>
      </c>
      <c r="F22" s="496">
        <v>2.5</v>
      </c>
      <c r="G22" s="496">
        <v>2.5</v>
      </c>
      <c r="H22" s="496">
        <v>2.5</v>
      </c>
    </row>
    <row r="23" spans="1:8" ht="30">
      <c r="A23" s="61"/>
      <c r="B23" s="22" t="s">
        <v>280</v>
      </c>
      <c r="C23" s="69" t="s">
        <v>281</v>
      </c>
      <c r="D23" s="496">
        <v>0</v>
      </c>
      <c r="E23" s="496">
        <v>0</v>
      </c>
      <c r="F23" s="496">
        <v>0</v>
      </c>
      <c r="G23" s="496">
        <v>0</v>
      </c>
      <c r="H23" s="496">
        <v>0</v>
      </c>
    </row>
    <row r="24" spans="1:8">
      <c r="A24" s="61"/>
      <c r="B24" s="22">
        <v>9</v>
      </c>
      <c r="C24" s="69" t="s">
        <v>282</v>
      </c>
      <c r="D24" s="496">
        <v>2.4661169288193143</v>
      </c>
      <c r="E24" s="586">
        <v>2.5</v>
      </c>
      <c r="F24" s="496">
        <v>2.454014247869571</v>
      </c>
      <c r="G24" s="496">
        <v>2.4</v>
      </c>
      <c r="H24" s="496">
        <v>1.9447563543003143</v>
      </c>
    </row>
    <row r="25" spans="1:8">
      <c r="A25" s="61"/>
      <c r="B25" s="22" t="s">
        <v>283</v>
      </c>
      <c r="C25" s="69" t="s">
        <v>284</v>
      </c>
      <c r="D25" s="496">
        <v>0</v>
      </c>
      <c r="E25" s="496">
        <v>0</v>
      </c>
      <c r="F25" s="496">
        <v>0</v>
      </c>
      <c r="G25" s="496">
        <v>0</v>
      </c>
      <c r="H25" s="496">
        <v>1</v>
      </c>
    </row>
    <row r="26" spans="1:8">
      <c r="A26" s="61"/>
      <c r="B26" s="22">
        <v>10</v>
      </c>
      <c r="C26" s="69" t="s">
        <v>285</v>
      </c>
      <c r="D26" s="496">
        <v>0</v>
      </c>
      <c r="E26" s="496">
        <v>0</v>
      </c>
      <c r="F26" s="496">
        <v>0</v>
      </c>
      <c r="G26" s="496">
        <v>0</v>
      </c>
      <c r="H26" s="496">
        <v>0</v>
      </c>
    </row>
    <row r="27" spans="1:8">
      <c r="A27" s="61"/>
      <c r="B27" s="22" t="s">
        <v>286</v>
      </c>
      <c r="C27" s="70" t="s">
        <v>1941</v>
      </c>
      <c r="D27" s="496">
        <v>1</v>
      </c>
      <c r="E27" s="588">
        <v>1</v>
      </c>
      <c r="F27" s="496">
        <v>1</v>
      </c>
      <c r="G27" s="496">
        <v>1</v>
      </c>
      <c r="H27" s="496">
        <v>0</v>
      </c>
    </row>
    <row r="28" spans="1:8">
      <c r="A28" s="61"/>
      <c r="B28" s="22">
        <v>11</v>
      </c>
      <c r="C28" s="70" t="s">
        <v>287</v>
      </c>
      <c r="D28" s="496">
        <v>5.9661169288193143</v>
      </c>
      <c r="E28" s="588">
        <v>6</v>
      </c>
      <c r="F28" s="496">
        <v>5.954014247869571</v>
      </c>
      <c r="G28" s="496">
        <v>5.9</v>
      </c>
      <c r="H28" s="496">
        <v>5.4447563543003143</v>
      </c>
    </row>
    <row r="29" spans="1:8">
      <c r="A29" s="61"/>
      <c r="B29" s="22" t="s">
        <v>288</v>
      </c>
      <c r="C29" s="70" t="s">
        <v>289</v>
      </c>
      <c r="D29" s="345">
        <v>15.916029608740978</v>
      </c>
      <c r="E29" s="589">
        <v>16.399999999999999</v>
      </c>
      <c r="F29" s="345">
        <v>16.318680222952324</v>
      </c>
      <c r="G29" s="345">
        <v>16.399999999999999</v>
      </c>
      <c r="H29" s="345">
        <v>15.712210809721878</v>
      </c>
    </row>
    <row r="30" spans="1:8">
      <c r="A30" s="61"/>
      <c r="B30" s="22">
        <v>12</v>
      </c>
      <c r="C30" s="70" t="s">
        <v>290</v>
      </c>
      <c r="D30" s="345">
        <v>11.872460646240906</v>
      </c>
      <c r="E30" s="589">
        <v>10.9</v>
      </c>
      <c r="F30" s="345">
        <v>11.090249975648998</v>
      </c>
      <c r="G30" s="345">
        <v>10.1</v>
      </c>
      <c r="H30" s="345">
        <v>10.380801225479262</v>
      </c>
    </row>
    <row r="31" spans="1:8" ht="14.45" customHeight="1">
      <c r="A31" s="61"/>
      <c r="B31" s="836" t="s">
        <v>291</v>
      </c>
      <c r="C31" s="837"/>
      <c r="D31" s="837"/>
      <c r="E31" s="837"/>
      <c r="F31" s="837"/>
      <c r="G31" s="837"/>
      <c r="H31" s="838"/>
    </row>
    <row r="32" spans="1:8">
      <c r="A32" s="61"/>
      <c r="B32" s="22">
        <v>13</v>
      </c>
      <c r="C32" s="67" t="s">
        <v>292</v>
      </c>
      <c r="D32" s="312">
        <v>129943.49728265764</v>
      </c>
      <c r="E32" s="590">
        <v>125280</v>
      </c>
      <c r="F32" s="312">
        <v>125634.17854090781</v>
      </c>
      <c r="G32" s="312">
        <v>123186.1</v>
      </c>
      <c r="H32" s="312">
        <v>123039.06837277356</v>
      </c>
    </row>
    <row r="33" spans="1:8">
      <c r="A33" s="61"/>
      <c r="B33" s="22">
        <v>14</v>
      </c>
      <c r="C33" s="67" t="s">
        <v>293</v>
      </c>
      <c r="D33" s="345">
        <v>9.0782227893290361</v>
      </c>
      <c r="E33" s="591">
        <v>8.8000000000000007</v>
      </c>
      <c r="F33" s="345">
        <v>8.8172369518461338</v>
      </c>
      <c r="G33" s="345">
        <v>8.5</v>
      </c>
      <c r="H33" s="345">
        <v>8.6762111684566925</v>
      </c>
    </row>
    <row r="34" spans="1:8" ht="14.45" customHeight="1">
      <c r="B34" s="836" t="s">
        <v>294</v>
      </c>
      <c r="C34" s="837"/>
      <c r="D34" s="837"/>
      <c r="E34" s="837"/>
      <c r="F34" s="837"/>
      <c r="G34" s="837"/>
      <c r="H34" s="838"/>
    </row>
    <row r="35" spans="1:8" s="15" customFormat="1" ht="30">
      <c r="B35" s="119" t="s">
        <v>295</v>
      </c>
      <c r="C35" s="122" t="s">
        <v>296</v>
      </c>
      <c r="D35" s="345">
        <v>0</v>
      </c>
      <c r="E35" s="345">
        <v>0</v>
      </c>
      <c r="F35" s="345">
        <v>0</v>
      </c>
      <c r="G35" s="498">
        <v>0</v>
      </c>
      <c r="H35" s="345">
        <v>0</v>
      </c>
    </row>
    <row r="36" spans="1:8" s="15" customFormat="1">
      <c r="B36" s="119" t="s">
        <v>297</v>
      </c>
      <c r="C36" s="122" t="s">
        <v>273</v>
      </c>
      <c r="D36" s="345">
        <v>0</v>
      </c>
      <c r="E36" s="345">
        <v>0</v>
      </c>
      <c r="F36" s="345">
        <v>0</v>
      </c>
      <c r="G36" s="345">
        <v>0</v>
      </c>
      <c r="H36" s="345">
        <v>0</v>
      </c>
    </row>
    <row r="37" spans="1:8" s="15" customFormat="1">
      <c r="B37" s="119" t="s">
        <v>298</v>
      </c>
      <c r="C37" s="122" t="s">
        <v>299</v>
      </c>
      <c r="D37" s="345">
        <v>3</v>
      </c>
      <c r="E37" s="345">
        <v>3</v>
      </c>
      <c r="F37" s="345">
        <v>3</v>
      </c>
      <c r="G37" s="345">
        <v>3</v>
      </c>
      <c r="H37" s="345">
        <v>3</v>
      </c>
    </row>
    <row r="38" spans="1:8" s="15" customFormat="1" ht="14.45" customHeight="1">
      <c r="B38" s="836" t="s">
        <v>300</v>
      </c>
      <c r="C38" s="837"/>
      <c r="D38" s="837"/>
      <c r="E38" s="837"/>
      <c r="F38" s="837"/>
      <c r="G38" s="837"/>
      <c r="H38" s="838"/>
    </row>
    <row r="39" spans="1:8" s="15" customFormat="1">
      <c r="B39" s="119" t="s">
        <v>301</v>
      </c>
      <c r="C39" s="123" t="s">
        <v>302</v>
      </c>
      <c r="D39" s="498">
        <v>0</v>
      </c>
      <c r="E39" s="345">
        <v>0</v>
      </c>
      <c r="F39" s="345">
        <v>0</v>
      </c>
      <c r="G39" s="345">
        <v>0</v>
      </c>
      <c r="H39" s="345">
        <v>0</v>
      </c>
    </row>
    <row r="40" spans="1:8" s="14" customFormat="1">
      <c r="B40" s="119" t="s">
        <v>303</v>
      </c>
      <c r="C40" s="70" t="s">
        <v>304</v>
      </c>
      <c r="D40" s="498">
        <v>0</v>
      </c>
      <c r="E40" s="345">
        <v>0</v>
      </c>
      <c r="F40" s="345">
        <v>0</v>
      </c>
      <c r="G40" s="345">
        <v>0</v>
      </c>
      <c r="H40" s="345">
        <v>0</v>
      </c>
    </row>
    <row r="41" spans="1:8" ht="14.45" customHeight="1">
      <c r="A41" s="61"/>
      <c r="B41" s="836" t="s">
        <v>305</v>
      </c>
      <c r="C41" s="837"/>
      <c r="D41" s="837"/>
      <c r="E41" s="837"/>
      <c r="F41" s="837"/>
      <c r="G41" s="837"/>
      <c r="H41" s="838"/>
    </row>
    <row r="42" spans="1:8">
      <c r="A42" s="61"/>
      <c r="B42" s="22">
        <v>15</v>
      </c>
      <c r="C42" s="67" t="s">
        <v>306</v>
      </c>
      <c r="D42" s="198">
        <f>'17 - EU LIQ1'!H37</f>
        <v>38257.149309545872</v>
      </c>
      <c r="E42" s="198">
        <v>37140.533543294856</v>
      </c>
      <c r="F42" s="198">
        <v>36276.9</v>
      </c>
      <c r="G42" s="198">
        <v>35129.746268046445</v>
      </c>
      <c r="H42" s="198">
        <v>34248.291404931064</v>
      </c>
    </row>
    <row r="43" spans="1:8">
      <c r="A43" s="61"/>
      <c r="B43" s="107" t="s">
        <v>307</v>
      </c>
      <c r="C43" s="67" t="s">
        <v>308</v>
      </c>
      <c r="D43" s="198">
        <f>'17 - EU LIQ1'!H25</f>
        <v>13873.0690627813</v>
      </c>
      <c r="E43" s="198">
        <v>13533.933661173409</v>
      </c>
      <c r="F43" s="198">
        <v>13686.3</v>
      </c>
      <c r="G43" s="198">
        <v>13615.886940022207</v>
      </c>
      <c r="H43" s="198">
        <v>13528.523715792655</v>
      </c>
    </row>
    <row r="44" spans="1:8">
      <c r="A44" s="61"/>
      <c r="B44" s="107" t="s">
        <v>309</v>
      </c>
      <c r="C44" s="67" t="s">
        <v>310</v>
      </c>
      <c r="D44" s="198">
        <f>'17 - EU LIQ1'!H32</f>
        <v>940.25148028309195</v>
      </c>
      <c r="E44" s="198">
        <v>663.66489534796597</v>
      </c>
      <c r="F44" s="198">
        <v>577.1</v>
      </c>
      <c r="G44" s="198">
        <v>609.58292144602603</v>
      </c>
      <c r="H44" s="198">
        <v>848.66667026327673</v>
      </c>
    </row>
    <row r="45" spans="1:8">
      <c r="A45" s="61"/>
      <c r="B45" s="22">
        <v>16</v>
      </c>
      <c r="C45" s="67" t="s">
        <v>311</v>
      </c>
      <c r="D45" s="198">
        <f>'17 - EU LIQ1'!H38</f>
        <v>12932.817582498205</v>
      </c>
      <c r="E45" s="198">
        <v>12870.26876582546</v>
      </c>
      <c r="F45" s="198">
        <v>13109.2</v>
      </c>
      <c r="G45" s="198">
        <v>13006.30401857618</v>
      </c>
      <c r="H45" s="198">
        <v>12679.857045529379</v>
      </c>
    </row>
    <row r="46" spans="1:8">
      <c r="A46" s="61"/>
      <c r="B46" s="22">
        <v>17</v>
      </c>
      <c r="C46" s="67" t="s">
        <v>312</v>
      </c>
      <c r="D46" s="523">
        <f>'17 - EU LIQ1'!H39</f>
        <v>296.38830000000002</v>
      </c>
      <c r="E46" s="581">
        <v>289.26710000000003</v>
      </c>
      <c r="F46" s="523">
        <v>277</v>
      </c>
      <c r="G46" s="581">
        <v>270.50970000000001</v>
      </c>
      <c r="H46" s="581">
        <v>270.93413364636302</v>
      </c>
    </row>
    <row r="47" spans="1:8" ht="14.45" customHeight="1">
      <c r="A47" s="61"/>
      <c r="B47" s="836" t="s">
        <v>313</v>
      </c>
      <c r="C47" s="837"/>
      <c r="D47" s="837"/>
      <c r="E47" s="837"/>
      <c r="F47" s="837"/>
      <c r="G47" s="837"/>
      <c r="H47" s="838"/>
    </row>
    <row r="48" spans="1:8">
      <c r="A48" s="61"/>
      <c r="B48" s="22">
        <v>18</v>
      </c>
      <c r="C48" s="67" t="s">
        <v>314</v>
      </c>
      <c r="D48" s="198">
        <f>'19 - EU LIQ2'!H23</f>
        <v>100823.409202601</v>
      </c>
      <c r="E48" s="580">
        <v>97293.691767090495</v>
      </c>
      <c r="F48" s="580">
        <v>95811.555194204804</v>
      </c>
      <c r="G48" s="582">
        <v>93299.841604000001</v>
      </c>
      <c r="H48" s="198">
        <v>92249.555968000001</v>
      </c>
    </row>
    <row r="49" spans="1:8">
      <c r="A49" s="61"/>
      <c r="B49" s="22">
        <v>19</v>
      </c>
      <c r="C49" s="67" t="s">
        <v>315</v>
      </c>
      <c r="D49" s="198">
        <f>'19 - EU LIQ2'!H49</f>
        <v>69269.602167052522</v>
      </c>
      <c r="E49" s="580">
        <v>67368.5642998064</v>
      </c>
      <c r="F49" s="580">
        <v>66405.029639967004</v>
      </c>
      <c r="G49" s="583">
        <v>65839.484511000002</v>
      </c>
      <c r="H49" s="198">
        <v>65480.286036999998</v>
      </c>
    </row>
    <row r="50" spans="1:8">
      <c r="A50" s="61"/>
      <c r="B50" s="22">
        <v>20</v>
      </c>
      <c r="C50" s="66" t="s">
        <v>316</v>
      </c>
      <c r="D50" s="523">
        <f>'19 - EU LIQ2'!H53</f>
        <v>145.55217014160499</v>
      </c>
      <c r="E50" s="584">
        <v>144.42001663284699</v>
      </c>
      <c r="F50" s="584">
        <v>144.28358170107501</v>
      </c>
      <c r="G50" s="523">
        <v>141.70803780846899</v>
      </c>
      <c r="H50" s="523">
        <v>140.88</v>
      </c>
    </row>
    <row r="51" spans="1:8">
      <c r="A51" s="61"/>
    </row>
    <row r="52" spans="1:8">
      <c r="A52" s="61"/>
      <c r="D52" s="255"/>
      <c r="E52" s="255"/>
      <c r="F52" s="255"/>
      <c r="G52" s="255"/>
      <c r="H52" s="255"/>
    </row>
    <row r="53" spans="1:8">
      <c r="A53" s="61"/>
    </row>
    <row r="54" spans="1:8">
      <c r="A54" s="61"/>
    </row>
    <row r="55" spans="1:8">
      <c r="A55" s="61"/>
    </row>
    <row r="56" spans="1:8">
      <c r="A56" s="61"/>
    </row>
    <row r="57" spans="1:8">
      <c r="A57" s="61"/>
    </row>
    <row r="58" spans="1:8">
      <c r="A58" s="61"/>
    </row>
    <row r="59" spans="1:8">
      <c r="A59" s="61"/>
    </row>
    <row r="60" spans="1:8">
      <c r="A60" s="61"/>
    </row>
    <row r="61" spans="1:8">
      <c r="A61" s="61"/>
    </row>
    <row r="62" spans="1:8">
      <c r="A62" s="61"/>
    </row>
    <row r="63" spans="1:8">
      <c r="A63" s="61"/>
    </row>
    <row r="64" spans="1:8">
      <c r="A64" s="61"/>
    </row>
    <row r="65" spans="1:1">
      <c r="A65" s="61"/>
    </row>
    <row r="66" spans="1:1">
      <c r="A66" s="61"/>
    </row>
    <row r="67" spans="1:1">
      <c r="A67" s="61"/>
    </row>
    <row r="68" spans="1:1">
      <c r="A68" s="61"/>
    </row>
    <row r="69" spans="1:1">
      <c r="A69" s="61"/>
    </row>
    <row r="70" spans="1:1">
      <c r="A70" s="61"/>
    </row>
    <row r="71" spans="1:1">
      <c r="A71" s="61"/>
    </row>
    <row r="72" spans="1:1">
      <c r="A72" s="61"/>
    </row>
    <row r="73" spans="1:1">
      <c r="A73" s="61"/>
    </row>
    <row r="74" spans="1:1">
      <c r="A74" s="61"/>
    </row>
    <row r="75" spans="1:1">
      <c r="A75" s="61"/>
    </row>
    <row r="76" spans="1:1">
      <c r="A76" s="61"/>
    </row>
    <row r="77" spans="1:1">
      <c r="A77" s="61"/>
    </row>
    <row r="78" spans="1:1">
      <c r="A78" s="61"/>
    </row>
    <row r="79" spans="1:1">
      <c r="A79" s="61"/>
    </row>
    <row r="80" spans="1:1">
      <c r="A80" s="61"/>
    </row>
    <row r="81" spans="1:1">
      <c r="A81" s="61"/>
    </row>
    <row r="82" spans="1:1">
      <c r="A82" s="61"/>
    </row>
    <row r="83" spans="1:1">
      <c r="A83" s="61"/>
    </row>
    <row r="84" spans="1:1">
      <c r="A84" s="61"/>
    </row>
    <row r="85" spans="1:1">
      <c r="A85" s="61"/>
    </row>
    <row r="86" spans="1:1">
      <c r="A86" s="61"/>
    </row>
    <row r="87" spans="1:1">
      <c r="A87" s="61"/>
    </row>
    <row r="88" spans="1:1">
      <c r="A88" s="61"/>
    </row>
    <row r="89" spans="1:1">
      <c r="A89" s="61"/>
    </row>
    <row r="90" spans="1:1">
      <c r="A90" s="61"/>
    </row>
    <row r="91" spans="1:1">
      <c r="A91" s="61"/>
    </row>
    <row r="92" spans="1:1">
      <c r="A92" s="61"/>
    </row>
    <row r="93" spans="1:1">
      <c r="A93" s="61"/>
    </row>
    <row r="94" spans="1:1">
      <c r="A94" s="61"/>
    </row>
    <row r="95" spans="1:1">
      <c r="A95" s="61"/>
    </row>
    <row r="96" spans="1:1">
      <c r="A96" s="61"/>
    </row>
    <row r="97" spans="1:9">
      <c r="A97" s="61"/>
    </row>
    <row r="98" spans="1:9">
      <c r="A98" s="61"/>
    </row>
    <row r="99" spans="1:9">
      <c r="A99" s="61"/>
    </row>
    <row r="100" spans="1:9">
      <c r="A100" s="61"/>
    </row>
    <row r="101" spans="1:9">
      <c r="A101" s="61"/>
    </row>
    <row r="102" spans="1:9">
      <c r="A102" s="61"/>
    </row>
    <row r="103" spans="1:9">
      <c r="A103" s="61"/>
    </row>
    <row r="104" spans="1:9">
      <c r="A104" s="61"/>
      <c r="B104" s="61"/>
      <c r="C104" s="61"/>
      <c r="D104" s="61"/>
      <c r="E104" s="61"/>
      <c r="F104" s="61"/>
      <c r="G104" s="61"/>
      <c r="H104" s="61"/>
      <c r="I104" s="61"/>
    </row>
    <row r="105" spans="1:9">
      <c r="A105" s="61"/>
      <c r="B105" s="61"/>
      <c r="C105" s="61"/>
      <c r="D105" s="61"/>
      <c r="E105" s="61"/>
      <c r="F105" s="61"/>
      <c r="G105" s="61"/>
      <c r="H105" s="61"/>
      <c r="I105" s="61"/>
    </row>
    <row r="106" spans="1:9">
      <c r="A106" s="61"/>
      <c r="B106" s="61"/>
      <c r="C106" s="61"/>
      <c r="D106" s="61"/>
      <c r="E106" s="61"/>
      <c r="F106" s="61"/>
      <c r="G106" s="61"/>
      <c r="H106" s="61"/>
      <c r="I106" s="61"/>
    </row>
    <row r="107" spans="1:9">
      <c r="A107" s="61"/>
      <c r="B107" s="61"/>
      <c r="C107" s="61"/>
      <c r="D107" s="61"/>
      <c r="E107" s="61"/>
      <c r="F107" s="61"/>
      <c r="G107" s="61"/>
      <c r="H107" s="61"/>
      <c r="I107" s="61"/>
    </row>
    <row r="108" spans="1:9">
      <c r="A108" s="61"/>
      <c r="B108" s="61"/>
      <c r="C108" s="61"/>
      <c r="D108" s="61"/>
      <c r="E108" s="61"/>
      <c r="F108" s="61"/>
      <c r="G108" s="61"/>
      <c r="H108" s="61"/>
      <c r="I108" s="61"/>
    </row>
    <row r="109" spans="1:9">
      <c r="A109" s="61"/>
      <c r="B109" s="61"/>
      <c r="C109" s="61"/>
      <c r="D109" s="61"/>
      <c r="E109" s="61"/>
      <c r="F109" s="61"/>
      <c r="G109" s="61"/>
      <c r="H109" s="61"/>
      <c r="I109" s="61"/>
    </row>
    <row r="110" spans="1:9">
      <c r="A110" s="61"/>
      <c r="B110" s="61"/>
      <c r="C110" s="61"/>
      <c r="D110" s="61"/>
      <c r="E110" s="61"/>
      <c r="F110" s="61"/>
      <c r="G110" s="61"/>
      <c r="H110" s="61"/>
      <c r="I110" s="61"/>
    </row>
    <row r="111" spans="1:9">
      <c r="A111" s="61"/>
      <c r="B111" s="61"/>
      <c r="C111" s="61"/>
      <c r="D111" s="61"/>
      <c r="E111" s="61"/>
      <c r="F111" s="61"/>
      <c r="G111" s="61"/>
      <c r="H111" s="61"/>
      <c r="I111" s="61"/>
    </row>
    <row r="112" spans="1:9">
      <c r="A112" s="61"/>
      <c r="B112" s="61"/>
      <c r="C112" s="61"/>
      <c r="D112" s="61"/>
      <c r="E112" s="61"/>
      <c r="F112" s="61"/>
      <c r="G112" s="61"/>
      <c r="H112" s="61"/>
      <c r="I112" s="61"/>
    </row>
    <row r="113" spans="1:9">
      <c r="A113" s="61"/>
      <c r="B113" s="61"/>
      <c r="C113" s="61"/>
      <c r="D113" s="61"/>
      <c r="E113" s="61"/>
      <c r="F113" s="61"/>
      <c r="G113" s="61"/>
      <c r="H113" s="61"/>
      <c r="I113" s="61"/>
    </row>
    <row r="114" spans="1:9">
      <c r="A114" s="61"/>
      <c r="B114" s="61"/>
      <c r="C114" s="61"/>
      <c r="D114" s="61"/>
      <c r="E114" s="61"/>
      <c r="F114" s="61"/>
      <c r="G114" s="61"/>
      <c r="H114" s="61"/>
      <c r="I114" s="61"/>
    </row>
    <row r="115" spans="1:9">
      <c r="A115" s="61"/>
      <c r="B115" s="61"/>
      <c r="C115" s="61"/>
      <c r="D115" s="61"/>
      <c r="E115" s="61"/>
      <c r="F115" s="61"/>
      <c r="G115" s="61"/>
      <c r="H115" s="61"/>
      <c r="I115" s="61"/>
    </row>
    <row r="116" spans="1:9">
      <c r="A116" s="61"/>
      <c r="B116" s="61"/>
      <c r="C116" s="61"/>
      <c r="D116" s="61"/>
      <c r="E116" s="61"/>
      <c r="F116" s="61"/>
      <c r="G116" s="61"/>
      <c r="H116" s="61"/>
      <c r="I116" s="61"/>
    </row>
    <row r="117" spans="1:9">
      <c r="A117" s="61"/>
      <c r="B117" s="61"/>
      <c r="C117" s="61"/>
      <c r="D117" s="61"/>
      <c r="E117" s="61"/>
      <c r="F117" s="61"/>
      <c r="G117" s="61"/>
      <c r="H117" s="61"/>
      <c r="I117" s="61"/>
    </row>
    <row r="118" spans="1:9">
      <c r="A118" s="61"/>
      <c r="B118" s="61"/>
      <c r="C118" s="61"/>
      <c r="D118" s="61"/>
      <c r="E118" s="61"/>
      <c r="F118" s="61"/>
      <c r="G118" s="61"/>
      <c r="H118" s="61"/>
      <c r="I118" s="61"/>
    </row>
    <row r="119" spans="1:9">
      <c r="A119" s="61"/>
      <c r="B119" s="61"/>
      <c r="C119" s="61"/>
      <c r="D119" s="61"/>
      <c r="E119" s="61"/>
      <c r="F119" s="61"/>
      <c r="G119" s="61"/>
      <c r="H119" s="61"/>
      <c r="I119" s="61"/>
    </row>
    <row r="120" spans="1:9">
      <c r="A120" s="61"/>
      <c r="B120" s="61"/>
      <c r="C120" s="61"/>
      <c r="D120" s="61"/>
      <c r="E120" s="61"/>
      <c r="F120" s="61"/>
      <c r="G120" s="61"/>
      <c r="H120" s="61"/>
      <c r="I120" s="61"/>
    </row>
    <row r="121" spans="1:9">
      <c r="A121" s="61"/>
      <c r="B121" s="61"/>
      <c r="C121" s="61"/>
      <c r="D121" s="61"/>
      <c r="E121" s="61"/>
      <c r="F121" s="61"/>
      <c r="G121" s="61"/>
      <c r="H121" s="61"/>
      <c r="I121" s="61"/>
    </row>
    <row r="122" spans="1:9">
      <c r="A122" s="61"/>
      <c r="B122" s="61"/>
      <c r="C122" s="61"/>
      <c r="D122" s="61"/>
      <c r="E122" s="61"/>
      <c r="F122" s="61"/>
      <c r="G122" s="61"/>
      <c r="H122" s="61"/>
      <c r="I122" s="61"/>
    </row>
    <row r="123" spans="1:9">
      <c r="A123" s="61"/>
      <c r="B123" s="61"/>
      <c r="C123" s="61"/>
      <c r="D123" s="61"/>
      <c r="E123" s="61"/>
      <c r="F123" s="61"/>
      <c r="G123" s="61"/>
      <c r="H123" s="61"/>
      <c r="I123" s="61"/>
    </row>
    <row r="124" spans="1:9">
      <c r="A124" s="61"/>
      <c r="B124" s="61"/>
      <c r="C124" s="61"/>
      <c r="D124" s="61"/>
      <c r="E124" s="61"/>
      <c r="F124" s="61"/>
      <c r="G124" s="61"/>
      <c r="H124" s="61"/>
      <c r="I124" s="61"/>
    </row>
    <row r="125" spans="1:9">
      <c r="A125" s="61"/>
      <c r="B125" s="61"/>
      <c r="C125" s="61"/>
      <c r="D125" s="61"/>
      <c r="E125" s="61"/>
      <c r="F125" s="61"/>
      <c r="G125" s="61"/>
      <c r="H125" s="61"/>
      <c r="I125" s="61"/>
    </row>
    <row r="126" spans="1:9">
      <c r="A126" s="61"/>
      <c r="B126" s="61"/>
      <c r="C126" s="61"/>
      <c r="D126" s="61"/>
      <c r="E126" s="61"/>
      <c r="F126" s="61"/>
      <c r="G126" s="61"/>
      <c r="H126" s="61"/>
      <c r="I126" s="61"/>
    </row>
    <row r="127" spans="1:9">
      <c r="A127" s="61"/>
      <c r="B127" s="61"/>
      <c r="C127" s="61"/>
      <c r="D127" s="61"/>
      <c r="E127" s="61"/>
      <c r="F127" s="61"/>
      <c r="G127" s="61"/>
      <c r="H127" s="61"/>
      <c r="I127" s="61"/>
    </row>
    <row r="128" spans="1:9">
      <c r="A128" s="61"/>
      <c r="B128" s="61"/>
      <c r="C128" s="61"/>
      <c r="D128" s="61"/>
      <c r="E128" s="61"/>
      <c r="F128" s="61"/>
      <c r="G128" s="61"/>
      <c r="H128" s="61"/>
      <c r="I128" s="61"/>
    </row>
    <row r="129" spans="1:9">
      <c r="A129" s="61"/>
      <c r="B129" s="61"/>
      <c r="C129" s="61"/>
      <c r="D129" s="61"/>
      <c r="E129" s="61"/>
      <c r="F129" s="61"/>
      <c r="G129" s="61"/>
      <c r="H129" s="61"/>
      <c r="I129" s="61"/>
    </row>
    <row r="130" spans="1:9">
      <c r="A130" s="61"/>
      <c r="B130" s="61"/>
      <c r="C130" s="61"/>
      <c r="D130" s="61"/>
      <c r="E130" s="61"/>
      <c r="F130" s="61"/>
      <c r="G130" s="61"/>
      <c r="H130" s="61"/>
      <c r="I130" s="61"/>
    </row>
    <row r="131" spans="1:9">
      <c r="A131" s="61"/>
      <c r="B131" s="61"/>
      <c r="C131" s="61"/>
      <c r="D131" s="61"/>
      <c r="E131" s="61"/>
      <c r="F131" s="61"/>
      <c r="G131" s="61"/>
      <c r="H131" s="61"/>
      <c r="I131" s="61"/>
    </row>
    <row r="132" spans="1:9">
      <c r="A132" s="61"/>
      <c r="B132" s="61"/>
      <c r="C132" s="61"/>
      <c r="D132" s="61"/>
      <c r="E132" s="61"/>
      <c r="F132" s="61"/>
      <c r="G132" s="61"/>
      <c r="H132" s="61"/>
      <c r="I132" s="61"/>
    </row>
    <row r="133" spans="1:9">
      <c r="A133" s="61"/>
      <c r="B133" s="61"/>
      <c r="C133" s="61"/>
      <c r="D133" s="61"/>
      <c r="E133" s="61"/>
      <c r="F133" s="61"/>
      <c r="G133" s="61"/>
      <c r="H133" s="61"/>
      <c r="I133" s="61"/>
    </row>
  </sheetData>
  <mergeCells count="11">
    <mergeCell ref="B38:H38"/>
    <mergeCell ref="B41:H41"/>
    <mergeCell ref="B47:H47"/>
    <mergeCell ref="B5:C5"/>
    <mergeCell ref="B31:H31"/>
    <mergeCell ref="B34:H34"/>
    <mergeCell ref="B6:H6"/>
    <mergeCell ref="B10:H10"/>
    <mergeCell ref="B12:H12"/>
    <mergeCell ref="B16:H16"/>
    <mergeCell ref="B21:H21"/>
  </mergeCells>
  <hyperlinks>
    <hyperlink ref="D2" location="'Index '!A1" display="Return to index" xr:uid="{2433ECD2-3DD6-4E8C-A758-09D834C5863C}"/>
  </hyperlinks>
  <pageMargins left="0.70866141732283472" right="0.70866141732283472" top="0.74803149606299213" bottom="0.74803149606299213" header="0.31496062992125984" footer="0.31496062992125984"/>
  <pageSetup paperSize="9" scale="62"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1C70A-AFEF-4016-89B5-2474ACE04A86}">
  <dimension ref="A2:DX43"/>
  <sheetViews>
    <sheetView zoomScale="90" zoomScaleNormal="90" zoomScaleSheetLayoutView="90" workbookViewId="0"/>
  </sheetViews>
  <sheetFormatPr defaultColWidth="22.5703125" defaultRowHeight="15"/>
  <cols>
    <col min="1" max="1" width="5" style="38" customWidth="1"/>
    <col min="2" max="2" width="31.42578125" style="38" customWidth="1"/>
    <col min="3" max="3" width="40.140625" style="38" customWidth="1"/>
    <col min="4" max="4" width="14.5703125" style="38" customWidth="1"/>
    <col min="5" max="20" width="12.5703125" style="38" customWidth="1"/>
    <col min="21" max="21" width="22.5703125" style="38"/>
    <col min="22" max="22" width="33.85546875" style="38" customWidth="1"/>
    <col min="23" max="128" width="22.5703125" style="38"/>
  </cols>
  <sheetData>
    <row r="2" spans="1:128" ht="21">
      <c r="A2" s="37"/>
      <c r="B2" s="195" t="s">
        <v>1331</v>
      </c>
      <c r="D2" s="569" t="s">
        <v>253</v>
      </c>
    </row>
    <row r="3" spans="1:128">
      <c r="DJ3"/>
      <c r="DK3"/>
      <c r="DL3"/>
      <c r="DM3"/>
      <c r="DN3"/>
      <c r="DO3"/>
      <c r="DP3"/>
      <c r="DQ3"/>
      <c r="DR3"/>
      <c r="DS3"/>
      <c r="DT3"/>
      <c r="DU3"/>
      <c r="DV3"/>
      <c r="DW3"/>
      <c r="DX3"/>
    </row>
    <row r="4" spans="1:128">
      <c r="DJ4"/>
      <c r="DK4"/>
      <c r="DL4"/>
      <c r="DM4"/>
      <c r="DN4"/>
      <c r="DO4"/>
      <c r="DP4"/>
      <c r="DQ4"/>
      <c r="DR4"/>
      <c r="DS4"/>
      <c r="DT4"/>
      <c r="DU4"/>
      <c r="DV4"/>
      <c r="DW4"/>
      <c r="DX4"/>
    </row>
    <row r="5" spans="1:128" s="40" customFormat="1">
      <c r="A5" s="39"/>
      <c r="B5" s="883" t="s">
        <v>421</v>
      </c>
      <c r="C5" s="848" t="s">
        <v>1313</v>
      </c>
      <c r="D5" s="1062" t="s">
        <v>1332</v>
      </c>
      <c r="E5" s="1062"/>
      <c r="F5" s="1062"/>
      <c r="G5" s="1062"/>
      <c r="H5" s="1062"/>
      <c r="I5" s="1062"/>
      <c r="J5" s="1062"/>
      <c r="K5" s="1062"/>
      <c r="L5" s="1062"/>
      <c r="M5" s="1062"/>
      <c r="N5" s="1062"/>
      <c r="O5" s="1062"/>
      <c r="P5" s="1062"/>
      <c r="Q5" s="1062"/>
      <c r="R5" s="1062"/>
      <c r="S5" s="1063" t="s">
        <v>352</v>
      </c>
      <c r="T5" s="1063" t="s">
        <v>1333</v>
      </c>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row>
    <row r="6" spans="1:128" s="40" customFormat="1">
      <c r="A6" s="39"/>
      <c r="B6" s="885"/>
      <c r="C6" s="848"/>
      <c r="D6" s="437">
        <v>0</v>
      </c>
      <c r="E6" s="438">
        <v>0.02</v>
      </c>
      <c r="F6" s="437">
        <v>0.04</v>
      </c>
      <c r="G6" s="438">
        <v>0.1</v>
      </c>
      <c r="H6" s="438">
        <v>0.2</v>
      </c>
      <c r="I6" s="438">
        <v>0.35</v>
      </c>
      <c r="J6" s="438">
        <v>0.5</v>
      </c>
      <c r="K6" s="438">
        <v>0.7</v>
      </c>
      <c r="L6" s="438">
        <v>0.75</v>
      </c>
      <c r="M6" s="438">
        <v>1</v>
      </c>
      <c r="N6" s="438">
        <v>1.5</v>
      </c>
      <c r="O6" s="438">
        <v>2.5</v>
      </c>
      <c r="P6" s="438">
        <v>3.7</v>
      </c>
      <c r="Q6" s="438">
        <v>12.5</v>
      </c>
      <c r="R6" s="438" t="s">
        <v>1334</v>
      </c>
      <c r="S6" s="1063"/>
      <c r="T6" s="1063"/>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row>
    <row r="7" spans="1:128" s="43" customFormat="1">
      <c r="A7" s="41"/>
      <c r="B7" s="140">
        <v>1</v>
      </c>
      <c r="C7" s="42" t="s">
        <v>1320</v>
      </c>
      <c r="D7" s="728">
        <v>11368.171257040003</v>
      </c>
      <c r="E7" s="615">
        <v>0</v>
      </c>
      <c r="F7" s="615">
        <v>0</v>
      </c>
      <c r="G7" s="615">
        <v>0</v>
      </c>
      <c r="H7" s="615">
        <v>0</v>
      </c>
      <c r="I7" s="615">
        <v>0</v>
      </c>
      <c r="J7" s="615">
        <v>0</v>
      </c>
      <c r="K7" s="615">
        <v>0</v>
      </c>
      <c r="L7" s="615">
        <v>0</v>
      </c>
      <c r="M7" s="615">
        <v>0</v>
      </c>
      <c r="N7" s="615">
        <v>0</v>
      </c>
      <c r="O7" s="615">
        <v>0</v>
      </c>
      <c r="P7" s="615">
        <v>0</v>
      </c>
      <c r="Q7" s="615">
        <v>0</v>
      </c>
      <c r="R7" s="615">
        <v>0</v>
      </c>
      <c r="S7" s="729">
        <v>11368.171257040003</v>
      </c>
      <c r="T7" s="730">
        <v>11368.171257040003</v>
      </c>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row>
    <row r="8" spans="1:128" s="43" customFormat="1">
      <c r="A8" s="41"/>
      <c r="B8" s="140">
        <v>2</v>
      </c>
      <c r="C8" s="44" t="s">
        <v>1321</v>
      </c>
      <c r="D8" s="728">
        <v>6.35350079</v>
      </c>
      <c r="E8" s="615">
        <v>0</v>
      </c>
      <c r="F8" s="615">
        <v>0</v>
      </c>
      <c r="G8" s="615">
        <v>0</v>
      </c>
      <c r="H8" s="615">
        <v>0</v>
      </c>
      <c r="I8" s="615">
        <v>0</v>
      </c>
      <c r="J8" s="615">
        <v>0</v>
      </c>
      <c r="K8" s="615">
        <v>0</v>
      </c>
      <c r="L8" s="615">
        <v>0</v>
      </c>
      <c r="M8" s="615">
        <v>0</v>
      </c>
      <c r="N8" s="615">
        <v>0</v>
      </c>
      <c r="O8" s="615">
        <v>0</v>
      </c>
      <c r="P8" s="615">
        <v>0</v>
      </c>
      <c r="Q8" s="615">
        <v>0</v>
      </c>
      <c r="R8" s="615">
        <v>0</v>
      </c>
      <c r="S8" s="729">
        <v>6.35350079</v>
      </c>
      <c r="T8" s="730">
        <v>6.35350079</v>
      </c>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row>
    <row r="9" spans="1:128" s="43" customFormat="1">
      <c r="A9" s="41"/>
      <c r="B9" s="140">
        <v>3</v>
      </c>
      <c r="C9" s="44" t="s">
        <v>1322</v>
      </c>
      <c r="D9" s="615">
        <v>0</v>
      </c>
      <c r="E9" s="615">
        <v>0</v>
      </c>
      <c r="F9" s="615">
        <v>0</v>
      </c>
      <c r="G9" s="615">
        <v>0</v>
      </c>
      <c r="H9" s="615">
        <v>0</v>
      </c>
      <c r="I9" s="615">
        <v>0</v>
      </c>
      <c r="J9" s="615">
        <v>0</v>
      </c>
      <c r="K9" s="615">
        <v>0</v>
      </c>
      <c r="L9" s="615">
        <v>0</v>
      </c>
      <c r="M9" s="615">
        <v>0</v>
      </c>
      <c r="N9" s="615">
        <v>0</v>
      </c>
      <c r="O9" s="615">
        <v>0</v>
      </c>
      <c r="P9" s="615">
        <v>0</v>
      </c>
      <c r="Q9" s="615">
        <v>0</v>
      </c>
      <c r="R9" s="615">
        <v>0</v>
      </c>
      <c r="S9" s="615">
        <v>0</v>
      </c>
      <c r="T9" s="615">
        <v>0</v>
      </c>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row>
    <row r="10" spans="1:128" s="43" customFormat="1">
      <c r="A10" s="41"/>
      <c r="B10" s="140">
        <v>4</v>
      </c>
      <c r="C10" s="44" t="s">
        <v>1323</v>
      </c>
      <c r="D10" s="615">
        <v>0</v>
      </c>
      <c r="E10" s="615">
        <v>0</v>
      </c>
      <c r="F10" s="615">
        <v>0</v>
      </c>
      <c r="G10" s="615">
        <v>0</v>
      </c>
      <c r="H10" s="615">
        <v>0</v>
      </c>
      <c r="I10" s="615">
        <v>0</v>
      </c>
      <c r="J10" s="615">
        <v>0</v>
      </c>
      <c r="K10" s="615">
        <v>0</v>
      </c>
      <c r="L10" s="615">
        <v>0</v>
      </c>
      <c r="M10" s="615">
        <v>0</v>
      </c>
      <c r="N10" s="615">
        <v>0</v>
      </c>
      <c r="O10" s="615">
        <v>0</v>
      </c>
      <c r="P10" s="615">
        <v>0</v>
      </c>
      <c r="Q10" s="615">
        <v>0</v>
      </c>
      <c r="R10" s="615">
        <v>0</v>
      </c>
      <c r="S10" s="615">
        <v>0</v>
      </c>
      <c r="T10" s="615">
        <v>0</v>
      </c>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row>
    <row r="11" spans="1:128" s="43" customFormat="1">
      <c r="A11" s="41"/>
      <c r="B11" s="140">
        <v>5</v>
      </c>
      <c r="C11" s="44" t="s">
        <v>1324</v>
      </c>
      <c r="D11" s="615">
        <v>0</v>
      </c>
      <c r="E11" s="615">
        <v>0</v>
      </c>
      <c r="F11" s="615">
        <v>0</v>
      </c>
      <c r="G11" s="615">
        <v>0</v>
      </c>
      <c r="H11" s="615">
        <v>0</v>
      </c>
      <c r="I11" s="615">
        <v>0</v>
      </c>
      <c r="J11" s="615">
        <v>0</v>
      </c>
      <c r="K11" s="615">
        <v>0</v>
      </c>
      <c r="L11" s="615">
        <v>0</v>
      </c>
      <c r="M11" s="615">
        <v>0</v>
      </c>
      <c r="N11" s="615">
        <v>0</v>
      </c>
      <c r="O11" s="615">
        <v>0</v>
      </c>
      <c r="P11" s="615">
        <v>0</v>
      </c>
      <c r="Q11" s="615">
        <v>0</v>
      </c>
      <c r="R11" s="615">
        <v>0</v>
      </c>
      <c r="S11" s="615">
        <v>0</v>
      </c>
      <c r="T11" s="615">
        <v>0</v>
      </c>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row>
    <row r="12" spans="1:128" s="43" customFormat="1">
      <c r="A12" s="41"/>
      <c r="B12" s="140">
        <v>6</v>
      </c>
      <c r="C12" s="44" t="s">
        <v>954</v>
      </c>
      <c r="D12" s="615">
        <v>0</v>
      </c>
      <c r="E12" s="615">
        <v>0</v>
      </c>
      <c r="F12" s="615">
        <v>0</v>
      </c>
      <c r="G12" s="615">
        <v>0</v>
      </c>
      <c r="H12" s="728">
        <v>399.43325200423078</v>
      </c>
      <c r="I12" s="615">
        <v>0</v>
      </c>
      <c r="J12" s="728">
        <v>216.57336532000002</v>
      </c>
      <c r="K12" s="615">
        <v>0</v>
      </c>
      <c r="L12" s="615">
        <v>0</v>
      </c>
      <c r="M12" s="728">
        <v>1.3486557100000001</v>
      </c>
      <c r="N12" s="615">
        <v>1.1920928955078124E-13</v>
      </c>
      <c r="O12" s="615">
        <v>0</v>
      </c>
      <c r="P12" s="615">
        <v>0</v>
      </c>
      <c r="Q12" s="615">
        <v>0</v>
      </c>
      <c r="R12" s="615">
        <v>0</v>
      </c>
      <c r="S12" s="729">
        <v>617.355273034231</v>
      </c>
      <c r="T12" s="615">
        <v>0</v>
      </c>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row>
    <row r="13" spans="1:128" s="43" customFormat="1">
      <c r="A13" s="41"/>
      <c r="B13" s="140">
        <v>7</v>
      </c>
      <c r="C13" s="44" t="s">
        <v>960</v>
      </c>
      <c r="D13" s="728">
        <v>34.861420500000001</v>
      </c>
      <c r="E13" s="615">
        <v>0</v>
      </c>
      <c r="F13" s="615">
        <v>0</v>
      </c>
      <c r="G13" s="615">
        <v>0</v>
      </c>
      <c r="H13" s="615">
        <v>0</v>
      </c>
      <c r="I13" s="615">
        <v>0</v>
      </c>
      <c r="J13" s="615">
        <v>0</v>
      </c>
      <c r="K13" s="615">
        <v>0</v>
      </c>
      <c r="L13" s="615">
        <v>0</v>
      </c>
      <c r="M13" s="728">
        <v>17210.778584628886</v>
      </c>
      <c r="N13" s="615">
        <v>0</v>
      </c>
      <c r="O13" s="615">
        <v>0</v>
      </c>
      <c r="P13" s="615">
        <v>0</v>
      </c>
      <c r="Q13" s="615">
        <v>0</v>
      </c>
      <c r="R13" s="615">
        <v>0</v>
      </c>
      <c r="S13" s="729">
        <v>17245.640005128887</v>
      </c>
      <c r="T13" s="730">
        <v>17170.749018458886</v>
      </c>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row>
    <row r="14" spans="1:128" s="43" customFormat="1">
      <c r="A14" s="41"/>
      <c r="B14" s="140">
        <v>8</v>
      </c>
      <c r="C14" s="44" t="s">
        <v>1325</v>
      </c>
      <c r="D14" s="615">
        <v>0</v>
      </c>
      <c r="E14" s="615">
        <v>0</v>
      </c>
      <c r="F14" s="615">
        <v>0</v>
      </c>
      <c r="G14" s="615">
        <v>0</v>
      </c>
      <c r="H14" s="615">
        <v>0</v>
      </c>
      <c r="I14" s="615">
        <v>0</v>
      </c>
      <c r="J14" s="615">
        <v>0</v>
      </c>
      <c r="K14" s="615">
        <v>0</v>
      </c>
      <c r="L14" s="728">
        <v>27111.100738219262</v>
      </c>
      <c r="M14" s="615">
        <v>0</v>
      </c>
      <c r="N14" s="615">
        <v>0</v>
      </c>
      <c r="O14" s="615">
        <v>0</v>
      </c>
      <c r="P14" s="615">
        <v>0</v>
      </c>
      <c r="Q14" s="615">
        <v>0</v>
      </c>
      <c r="R14" s="615">
        <v>0</v>
      </c>
      <c r="S14" s="729">
        <v>27111.100738219262</v>
      </c>
      <c r="T14" s="730">
        <v>27111.100738219262</v>
      </c>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row>
    <row r="15" spans="1:128" s="43" customFormat="1" ht="30">
      <c r="A15" s="41"/>
      <c r="B15" s="140">
        <v>9</v>
      </c>
      <c r="C15" s="44" t="s">
        <v>1326</v>
      </c>
      <c r="D15" s="615">
        <v>0</v>
      </c>
      <c r="E15" s="615">
        <v>0</v>
      </c>
      <c r="F15" s="615">
        <v>0</v>
      </c>
      <c r="G15" s="615">
        <v>0</v>
      </c>
      <c r="H15" s="615">
        <v>0</v>
      </c>
      <c r="I15" s="728">
        <v>9741.2389411017393</v>
      </c>
      <c r="J15" s="728">
        <v>1356.7142193233626</v>
      </c>
      <c r="K15" s="615">
        <v>0</v>
      </c>
      <c r="L15" s="615">
        <v>0</v>
      </c>
      <c r="M15" s="615">
        <v>0</v>
      </c>
      <c r="N15" s="615">
        <v>0</v>
      </c>
      <c r="O15" s="615">
        <v>0</v>
      </c>
      <c r="P15" s="615">
        <v>0</v>
      </c>
      <c r="Q15" s="615">
        <v>0</v>
      </c>
      <c r="R15" s="615">
        <v>0</v>
      </c>
      <c r="S15" s="729">
        <v>11097.953160425102</v>
      </c>
      <c r="T15" s="730">
        <v>11097.953160425102</v>
      </c>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row>
    <row r="16" spans="1:128" s="43" customFormat="1">
      <c r="A16" s="41"/>
      <c r="B16" s="140">
        <v>10</v>
      </c>
      <c r="C16" s="44" t="s">
        <v>962</v>
      </c>
      <c r="D16" s="615">
        <v>0</v>
      </c>
      <c r="E16" s="615">
        <v>0</v>
      </c>
      <c r="F16" s="615">
        <v>0</v>
      </c>
      <c r="G16" s="615">
        <v>0</v>
      </c>
      <c r="H16" s="615">
        <v>0</v>
      </c>
      <c r="I16" s="728">
        <v>0</v>
      </c>
      <c r="J16" s="615">
        <v>0</v>
      </c>
      <c r="K16" s="615">
        <v>0</v>
      </c>
      <c r="L16" s="615">
        <v>0</v>
      </c>
      <c r="M16" s="728">
        <v>586.8033281600201</v>
      </c>
      <c r="N16" s="728">
        <v>927.43020852338532</v>
      </c>
      <c r="O16" s="615">
        <v>0</v>
      </c>
      <c r="P16" s="615">
        <v>0</v>
      </c>
      <c r="Q16" s="615">
        <v>0</v>
      </c>
      <c r="R16" s="615">
        <v>0</v>
      </c>
      <c r="S16" s="729">
        <v>1514.2335366834054</v>
      </c>
      <c r="T16" s="730">
        <v>1514.2335366834054</v>
      </c>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row>
    <row r="17" spans="1:128" s="43" customFormat="1" ht="30">
      <c r="A17" s="41"/>
      <c r="B17" s="140">
        <v>11</v>
      </c>
      <c r="C17" s="44" t="s">
        <v>1327</v>
      </c>
      <c r="D17" s="615">
        <v>0</v>
      </c>
      <c r="E17" s="615">
        <v>0</v>
      </c>
      <c r="F17" s="615">
        <v>0</v>
      </c>
      <c r="G17" s="615">
        <v>0</v>
      </c>
      <c r="H17" s="615">
        <v>0</v>
      </c>
      <c r="I17" s="728">
        <v>0</v>
      </c>
      <c r="J17" s="615">
        <v>0</v>
      </c>
      <c r="K17" s="615">
        <v>0</v>
      </c>
      <c r="L17" s="615">
        <v>0</v>
      </c>
      <c r="M17" s="615">
        <v>0</v>
      </c>
      <c r="N17" s="728">
        <v>648.46828502999995</v>
      </c>
      <c r="O17" s="615">
        <v>0</v>
      </c>
      <c r="P17" s="615">
        <v>0</v>
      </c>
      <c r="Q17" s="615">
        <v>0</v>
      </c>
      <c r="R17" s="615">
        <v>0</v>
      </c>
      <c r="S17" s="729">
        <v>648.46828502999995</v>
      </c>
      <c r="T17" s="730">
        <v>648.46828502999995</v>
      </c>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row>
    <row r="18" spans="1:128" s="43" customFormat="1">
      <c r="A18" s="41"/>
      <c r="B18" s="140">
        <v>12</v>
      </c>
      <c r="C18" s="44" t="s">
        <v>948</v>
      </c>
      <c r="D18" s="615">
        <v>0</v>
      </c>
      <c r="E18" s="615">
        <v>0</v>
      </c>
      <c r="F18" s="615">
        <v>0</v>
      </c>
      <c r="G18" s="615">
        <v>0</v>
      </c>
      <c r="H18" s="615">
        <v>0</v>
      </c>
      <c r="I18" s="728">
        <v>0</v>
      </c>
      <c r="J18" s="615">
        <v>0</v>
      </c>
      <c r="K18" s="615">
        <v>0</v>
      </c>
      <c r="L18" s="615">
        <v>0</v>
      </c>
      <c r="M18" s="615">
        <v>0</v>
      </c>
      <c r="N18" s="615">
        <v>0</v>
      </c>
      <c r="O18" s="615">
        <v>0</v>
      </c>
      <c r="P18" s="615">
        <v>0</v>
      </c>
      <c r="Q18" s="615">
        <v>0</v>
      </c>
      <c r="R18" s="615">
        <v>0</v>
      </c>
      <c r="S18" s="615">
        <v>0</v>
      </c>
      <c r="T18" s="615">
        <v>0</v>
      </c>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row>
    <row r="19" spans="1:128" s="43" customFormat="1" ht="30">
      <c r="A19" s="41"/>
      <c r="B19" s="140">
        <v>13</v>
      </c>
      <c r="C19" s="44" t="s">
        <v>1328</v>
      </c>
      <c r="D19" s="615">
        <v>0</v>
      </c>
      <c r="E19" s="615">
        <v>0</v>
      </c>
      <c r="F19" s="615">
        <v>0</v>
      </c>
      <c r="G19" s="615">
        <v>0</v>
      </c>
      <c r="H19" s="615">
        <v>0</v>
      </c>
      <c r="I19" s="728">
        <v>0</v>
      </c>
      <c r="J19" s="615">
        <v>0</v>
      </c>
      <c r="K19" s="615">
        <v>0</v>
      </c>
      <c r="L19" s="615">
        <v>0</v>
      </c>
      <c r="M19" s="615">
        <v>0</v>
      </c>
      <c r="N19" s="615">
        <v>0</v>
      </c>
      <c r="O19" s="615">
        <v>0</v>
      </c>
      <c r="P19" s="615">
        <v>0</v>
      </c>
      <c r="Q19" s="615">
        <v>0</v>
      </c>
      <c r="R19" s="615">
        <v>0</v>
      </c>
      <c r="S19" s="615">
        <v>0</v>
      </c>
      <c r="T19" s="615">
        <v>0</v>
      </c>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row>
    <row r="20" spans="1:128" s="43" customFormat="1" ht="30">
      <c r="A20" s="41"/>
      <c r="B20" s="140">
        <v>14</v>
      </c>
      <c r="C20" s="44" t="s">
        <v>1335</v>
      </c>
      <c r="D20" s="615">
        <v>0</v>
      </c>
      <c r="E20" s="615">
        <v>0</v>
      </c>
      <c r="F20" s="615">
        <v>0</v>
      </c>
      <c r="G20" s="615">
        <v>0</v>
      </c>
      <c r="H20" s="615">
        <v>0</v>
      </c>
      <c r="I20" s="728">
        <v>0</v>
      </c>
      <c r="J20" s="615">
        <v>0</v>
      </c>
      <c r="K20" s="615">
        <v>0</v>
      </c>
      <c r="L20" s="615">
        <v>0</v>
      </c>
      <c r="M20" s="615">
        <v>0</v>
      </c>
      <c r="N20" s="615">
        <v>0</v>
      </c>
      <c r="O20" s="615">
        <v>0</v>
      </c>
      <c r="P20" s="615">
        <v>0</v>
      </c>
      <c r="Q20" s="615">
        <v>0</v>
      </c>
      <c r="R20" s="615">
        <v>0</v>
      </c>
      <c r="S20" s="615">
        <v>0</v>
      </c>
      <c r="T20" s="615">
        <v>0</v>
      </c>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row>
    <row r="21" spans="1:128" s="43" customFormat="1">
      <c r="A21" s="41"/>
      <c r="B21" s="140">
        <v>15</v>
      </c>
      <c r="C21" s="44" t="s">
        <v>403</v>
      </c>
      <c r="D21" s="728">
        <v>230.60755638000006</v>
      </c>
      <c r="E21" s="615">
        <v>0</v>
      </c>
      <c r="F21" s="615">
        <v>0</v>
      </c>
      <c r="G21" s="615">
        <v>0</v>
      </c>
      <c r="H21" s="615">
        <v>0</v>
      </c>
      <c r="I21" s="728">
        <v>0</v>
      </c>
      <c r="J21" s="615">
        <v>0</v>
      </c>
      <c r="K21" s="615">
        <v>0</v>
      </c>
      <c r="L21" s="615">
        <v>0</v>
      </c>
      <c r="M21" s="728">
        <v>1120.4338149899993</v>
      </c>
      <c r="N21" s="615">
        <v>0</v>
      </c>
      <c r="O21" s="728">
        <v>449.19603155999999</v>
      </c>
      <c r="P21" s="615">
        <v>0</v>
      </c>
      <c r="Q21" s="615">
        <v>0</v>
      </c>
      <c r="R21" s="615">
        <v>0</v>
      </c>
      <c r="S21" s="729">
        <v>1800.2374029299995</v>
      </c>
      <c r="T21" s="730">
        <v>1800.2374029299995</v>
      </c>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row>
    <row r="22" spans="1:128" s="43" customFormat="1">
      <c r="A22" s="41"/>
      <c r="B22" s="140">
        <v>16</v>
      </c>
      <c r="C22" s="44" t="s">
        <v>1330</v>
      </c>
      <c r="D22" s="728">
        <v>311.14327378999968</v>
      </c>
      <c r="E22" s="615">
        <v>0</v>
      </c>
      <c r="F22" s="615">
        <v>0</v>
      </c>
      <c r="G22" s="615">
        <v>0</v>
      </c>
      <c r="H22" s="615">
        <v>0</v>
      </c>
      <c r="I22" s="728">
        <v>0</v>
      </c>
      <c r="J22" s="615">
        <v>0</v>
      </c>
      <c r="K22" s="615">
        <v>0</v>
      </c>
      <c r="L22" s="615">
        <v>0</v>
      </c>
      <c r="M22" s="728">
        <v>3351.904681694316</v>
      </c>
      <c r="N22" s="615">
        <v>0</v>
      </c>
      <c r="O22" s="615">
        <v>0</v>
      </c>
      <c r="P22" s="615">
        <v>0</v>
      </c>
      <c r="Q22" s="615">
        <v>0</v>
      </c>
      <c r="R22" s="615">
        <v>0</v>
      </c>
      <c r="S22" s="729">
        <v>3663.0479554843155</v>
      </c>
      <c r="T22" s="730">
        <v>3663.0479554843155</v>
      </c>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row>
    <row r="23" spans="1:128" s="43" customFormat="1">
      <c r="A23" s="41"/>
      <c r="B23" s="435">
        <v>17</v>
      </c>
      <c r="C23" s="436" t="s">
        <v>352</v>
      </c>
      <c r="D23" s="520">
        <v>11951.137008500004</v>
      </c>
      <c r="E23" s="520">
        <v>0</v>
      </c>
      <c r="F23" s="520">
        <v>0</v>
      </c>
      <c r="G23" s="520">
        <v>0</v>
      </c>
      <c r="H23" s="520">
        <v>399.43325200423078</v>
      </c>
      <c r="I23" s="520">
        <v>9741.2389411017393</v>
      </c>
      <c r="J23" s="520">
        <v>1573.2875846433626</v>
      </c>
      <c r="K23" s="520">
        <v>0</v>
      </c>
      <c r="L23" s="520">
        <v>27111.100738219262</v>
      </c>
      <c r="M23" s="520">
        <v>22271.269065183224</v>
      </c>
      <c r="N23" s="520">
        <v>1575.8984935533854</v>
      </c>
      <c r="O23" s="520">
        <v>449.19603155999999</v>
      </c>
      <c r="P23" s="520">
        <v>0</v>
      </c>
      <c r="Q23" s="520">
        <v>0</v>
      </c>
      <c r="R23" s="520">
        <v>0</v>
      </c>
      <c r="S23" s="519">
        <v>75072.561114765194</v>
      </c>
      <c r="T23" s="519">
        <v>74380.314855060962</v>
      </c>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row>
    <row r="24" spans="1:128" s="43" customFormat="1">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row>
    <row r="25" spans="1:128" s="43" customFormat="1">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row>
    <row r="26" spans="1:128" s="43" customFormat="1">
      <c r="A26" s="41"/>
      <c r="B26" s="41"/>
      <c r="C26" s="41"/>
      <c r="D26" s="41"/>
      <c r="E26" s="41"/>
      <c r="F26" s="41"/>
      <c r="G26" s="41"/>
      <c r="H26" s="41"/>
      <c r="I26" s="41"/>
      <c r="J26" s="41"/>
      <c r="K26" s="41"/>
      <c r="L26" s="41"/>
      <c r="M26" s="41"/>
      <c r="N26" s="41"/>
      <c r="O26" s="41"/>
      <c r="P26" s="39"/>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row>
    <row r="27" spans="1:128">
      <c r="DJ27"/>
      <c r="DK27"/>
      <c r="DL27"/>
      <c r="DM27"/>
      <c r="DN27"/>
      <c r="DO27"/>
      <c r="DP27"/>
      <c r="DQ27"/>
      <c r="DR27"/>
      <c r="DS27"/>
      <c r="DT27"/>
      <c r="DU27"/>
      <c r="DV27"/>
      <c r="DW27"/>
      <c r="DX27"/>
    </row>
    <row r="28" spans="1:128">
      <c r="S28" s="41"/>
      <c r="T28" s="41"/>
      <c r="DJ28"/>
      <c r="DK28"/>
      <c r="DL28"/>
      <c r="DM28"/>
      <c r="DN28"/>
      <c r="DO28"/>
      <c r="DP28"/>
      <c r="DQ28"/>
      <c r="DR28"/>
      <c r="DS28"/>
      <c r="DT28"/>
      <c r="DU28"/>
      <c r="DV28"/>
      <c r="DW28"/>
      <c r="DX28"/>
    </row>
    <row r="43" spans="6:6">
      <c r="F43" s="527"/>
    </row>
  </sheetData>
  <mergeCells count="5">
    <mergeCell ref="C5:C6"/>
    <mergeCell ref="D5:R5"/>
    <mergeCell ref="S5:S6"/>
    <mergeCell ref="T5:T6"/>
    <mergeCell ref="B5:B6"/>
  </mergeCells>
  <hyperlinks>
    <hyperlink ref="D2" location="'Index '!A1" display="Return to index" xr:uid="{8447E4E6-70CB-4445-9FA3-2D7C22DD4BBB}"/>
  </hyperlinks>
  <pageMargins left="0.70866141732283472" right="0.70866141732283472" top="0.74803149606299213" bottom="0.74803149606299213" header="0.31496062992125984" footer="0.31496062992125984"/>
  <pageSetup paperSize="9" scale="45"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A8F5-7D1E-44D1-83A6-69B1ED30F198}">
  <dimension ref="B2:K10"/>
  <sheetViews>
    <sheetView zoomScale="90" zoomScaleNormal="90" workbookViewId="0">
      <selection activeCell="G17" sqref="G17"/>
    </sheetView>
  </sheetViews>
  <sheetFormatPr defaultColWidth="9.140625" defaultRowHeight="15"/>
  <cols>
    <col min="1" max="1" width="7" style="38" customWidth="1"/>
    <col min="2" max="2" width="16.5703125" style="38" customWidth="1"/>
    <col min="3" max="3" width="63.5703125" style="38" customWidth="1"/>
    <col min="4" max="4" width="69.42578125" style="38" customWidth="1"/>
    <col min="5" max="16384" width="9.140625" style="38"/>
  </cols>
  <sheetData>
    <row r="2" spans="2:11" ht="21">
      <c r="B2" s="195" t="s">
        <v>1336</v>
      </c>
      <c r="C2" s="195"/>
      <c r="D2" s="569" t="s">
        <v>253</v>
      </c>
      <c r="E2" s="195"/>
      <c r="F2" s="195"/>
      <c r="G2" s="195"/>
      <c r="H2" s="195"/>
      <c r="I2" s="195"/>
      <c r="J2" s="195"/>
      <c r="K2" s="195"/>
    </row>
    <row r="3" spans="2:11" ht="18.75">
      <c r="B3" s="626"/>
      <c r="C3" s="626"/>
      <c r="D3" s="626"/>
      <c r="E3" s="626"/>
      <c r="F3" s="626"/>
      <c r="G3" s="626"/>
      <c r="H3" s="626"/>
      <c r="I3" s="626"/>
      <c r="J3" s="626"/>
      <c r="K3" s="626"/>
    </row>
    <row r="4" spans="2:11" ht="18.75">
      <c r="B4" s="626"/>
      <c r="C4" s="626"/>
      <c r="D4" s="626"/>
      <c r="E4" s="626"/>
      <c r="F4" s="626"/>
      <c r="G4" s="626"/>
      <c r="H4" s="626"/>
      <c r="I4" s="626"/>
      <c r="J4" s="626"/>
      <c r="K4" s="626"/>
    </row>
    <row r="5" spans="2:11">
      <c r="B5" s="571" t="s">
        <v>365</v>
      </c>
      <c r="C5" s="571" t="s">
        <v>355</v>
      </c>
      <c r="D5" s="627" t="s">
        <v>1337</v>
      </c>
    </row>
    <row r="6" spans="2:11" ht="158.44999999999999" customHeight="1">
      <c r="B6" s="495">
        <v>1</v>
      </c>
      <c r="C6" s="598" t="s">
        <v>1338</v>
      </c>
      <c r="D6" s="660" t="s">
        <v>1987</v>
      </c>
    </row>
    <row r="7" spans="2:11" ht="135">
      <c r="B7" s="495">
        <v>2</v>
      </c>
      <c r="C7" s="593" t="s">
        <v>1339</v>
      </c>
      <c r="D7" s="161" t="s">
        <v>1988</v>
      </c>
    </row>
    <row r="8" spans="2:11" ht="45">
      <c r="B8" s="495">
        <v>3</v>
      </c>
      <c r="C8" s="598" t="s">
        <v>1340</v>
      </c>
      <c r="D8" s="161" t="s">
        <v>1989</v>
      </c>
    </row>
    <row r="9" spans="2:11" ht="32.1" customHeight="1">
      <c r="B9" s="47">
        <v>4</v>
      </c>
      <c r="C9" s="598" t="s">
        <v>1341</v>
      </c>
      <c r="D9" s="161" t="s">
        <v>1990</v>
      </c>
    </row>
    <row r="10" spans="2:11" ht="45">
      <c r="B10" s="47">
        <v>5</v>
      </c>
      <c r="C10" s="593" t="s">
        <v>1342</v>
      </c>
      <c r="D10" s="161" t="s">
        <v>1991</v>
      </c>
    </row>
  </sheetData>
  <hyperlinks>
    <hyperlink ref="D2" location="'Index '!A1" display="Return to index" xr:uid="{3AE80C8E-5B07-403C-8AF1-C1C2DA0EB74C}"/>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AEF34-ADE9-4689-A7B3-6D76753420D2}">
  <sheetPr>
    <pageSetUpPr fitToPage="1"/>
  </sheetPr>
  <dimension ref="A2:N43"/>
  <sheetViews>
    <sheetView showGridLines="0" zoomScale="90" zoomScaleNormal="90" zoomScalePageLayoutView="80" workbookViewId="0">
      <selection activeCell="G29" sqref="G29"/>
    </sheetView>
  </sheetViews>
  <sheetFormatPr defaultColWidth="9.140625" defaultRowHeight="15"/>
  <cols>
    <col min="1" max="1" width="9.140625" customWidth="1"/>
    <col min="2" max="2" width="9.140625" style="4" customWidth="1"/>
    <col min="3" max="3" width="64.42578125" customWidth="1"/>
    <col min="4" max="4" width="15.42578125" customWidth="1"/>
    <col min="5" max="5" width="17.42578125" customWidth="1"/>
    <col min="6" max="6" width="15.85546875" customWidth="1"/>
    <col min="7" max="7" width="23" customWidth="1"/>
    <col min="8" max="8" width="16.5703125" customWidth="1"/>
    <col min="9" max="9" width="17.85546875" customWidth="1"/>
    <col min="10" max="11" width="15.5703125" customWidth="1"/>
  </cols>
  <sheetData>
    <row r="2" spans="1:14" ht="21">
      <c r="B2" s="195" t="s">
        <v>1343</v>
      </c>
      <c r="C2" s="4"/>
      <c r="D2" s="569" t="s">
        <v>253</v>
      </c>
    </row>
    <row r="3" spans="1:14" ht="15.75">
      <c r="C3" s="9"/>
    </row>
    <row r="4" spans="1:14">
      <c r="A4" s="10"/>
      <c r="B4" s="2"/>
      <c r="C4" s="1"/>
      <c r="D4" s="5"/>
      <c r="E4" s="5"/>
      <c r="F4" s="5"/>
      <c r="G4" s="5"/>
      <c r="H4" s="5"/>
      <c r="I4" s="5"/>
      <c r="J4" s="5"/>
      <c r="K4" s="5"/>
      <c r="L4" s="10"/>
    </row>
    <row r="5" spans="1:14" ht="45">
      <c r="B5" s="849" t="s">
        <v>421</v>
      </c>
      <c r="C5" s="850"/>
      <c r="D5" s="350" t="s">
        <v>1344</v>
      </c>
      <c r="E5" s="350" t="s">
        <v>1345</v>
      </c>
      <c r="F5" s="350" t="s">
        <v>1346</v>
      </c>
      <c r="G5" s="350" t="s">
        <v>1347</v>
      </c>
      <c r="H5" s="350" t="s">
        <v>1348</v>
      </c>
      <c r="I5" s="350" t="s">
        <v>1349</v>
      </c>
      <c r="J5" s="350" t="s">
        <v>1350</v>
      </c>
      <c r="K5" s="350" t="s">
        <v>1318</v>
      </c>
      <c r="L5" s="188"/>
    </row>
    <row r="6" spans="1:14">
      <c r="A6" s="10"/>
      <c r="B6" s="107" t="s">
        <v>1351</v>
      </c>
      <c r="C6" s="70" t="s">
        <v>1352</v>
      </c>
      <c r="D6" s="308">
        <v>0</v>
      </c>
      <c r="E6" s="309">
        <v>0</v>
      </c>
      <c r="F6" s="310"/>
      <c r="G6" s="311">
        <v>1.4</v>
      </c>
      <c r="H6" s="309">
        <v>0</v>
      </c>
      <c r="I6" s="309">
        <v>0</v>
      </c>
      <c r="J6" s="309">
        <v>0</v>
      </c>
      <c r="K6" s="309">
        <v>0</v>
      </c>
      <c r="L6" s="188"/>
    </row>
    <row r="7" spans="1:14">
      <c r="A7" s="10"/>
      <c r="B7" s="107" t="s">
        <v>1353</v>
      </c>
      <c r="C7" s="70" t="s">
        <v>1354</v>
      </c>
      <c r="D7" s="309">
        <v>0</v>
      </c>
      <c r="E7" s="309">
        <v>0</v>
      </c>
      <c r="F7" s="310"/>
      <c r="G7" s="311">
        <v>1.4</v>
      </c>
      <c r="H7" s="309">
        <v>0</v>
      </c>
      <c r="I7" s="309">
        <v>0</v>
      </c>
      <c r="J7" s="309">
        <v>0</v>
      </c>
      <c r="K7" s="309">
        <v>0</v>
      </c>
      <c r="L7" s="188"/>
    </row>
    <row r="8" spans="1:14">
      <c r="A8" s="10"/>
      <c r="B8" s="107">
        <v>1</v>
      </c>
      <c r="C8" s="70" t="s">
        <v>1355</v>
      </c>
      <c r="D8" s="309">
        <v>96</v>
      </c>
      <c r="E8" s="309">
        <v>153</v>
      </c>
      <c r="F8" s="310"/>
      <c r="G8" s="311">
        <v>1.4</v>
      </c>
      <c r="H8" s="309">
        <v>512</v>
      </c>
      <c r="I8" s="309">
        <v>279</v>
      </c>
      <c r="J8" s="309">
        <v>279</v>
      </c>
      <c r="K8" s="309">
        <v>122</v>
      </c>
      <c r="L8" s="188"/>
    </row>
    <row r="9" spans="1:14">
      <c r="A9" s="10"/>
      <c r="B9" s="107">
        <v>2</v>
      </c>
      <c r="C9" s="307" t="s">
        <v>1356</v>
      </c>
      <c r="D9" s="310"/>
      <c r="E9" s="310"/>
      <c r="F9" s="309">
        <v>0</v>
      </c>
      <c r="G9" s="309"/>
      <c r="H9" s="309">
        <v>0</v>
      </c>
      <c r="I9" s="309">
        <v>0</v>
      </c>
      <c r="J9" s="309">
        <v>0</v>
      </c>
      <c r="K9" s="309">
        <v>0</v>
      </c>
      <c r="L9" s="188"/>
    </row>
    <row r="10" spans="1:14">
      <c r="A10" s="10"/>
      <c r="B10" s="107" t="s">
        <v>1357</v>
      </c>
      <c r="C10" s="70" t="s">
        <v>1358</v>
      </c>
      <c r="D10" s="310"/>
      <c r="E10" s="310"/>
      <c r="F10" s="309">
        <v>0</v>
      </c>
      <c r="G10" s="310"/>
      <c r="H10" s="309">
        <v>0</v>
      </c>
      <c r="I10" s="309">
        <v>0</v>
      </c>
      <c r="J10" s="309">
        <v>0</v>
      </c>
      <c r="K10" s="309">
        <v>0</v>
      </c>
      <c r="L10" s="188"/>
    </row>
    <row r="11" spans="1:14">
      <c r="A11" s="10"/>
      <c r="B11" s="107" t="s">
        <v>1359</v>
      </c>
      <c r="C11" s="70" t="s">
        <v>1360</v>
      </c>
      <c r="D11" s="310"/>
      <c r="E11" s="310"/>
      <c r="F11" s="309">
        <v>0</v>
      </c>
      <c r="G11" s="310"/>
      <c r="H11" s="309">
        <v>0</v>
      </c>
      <c r="I11" s="309">
        <v>0</v>
      </c>
      <c r="J11" s="309">
        <v>0</v>
      </c>
      <c r="K11" s="309">
        <v>0</v>
      </c>
      <c r="L11" s="188"/>
      <c r="N11" s="540"/>
    </row>
    <row r="12" spans="1:14">
      <c r="A12" s="10"/>
      <c r="B12" s="107" t="s">
        <v>1361</v>
      </c>
      <c r="C12" s="70" t="s">
        <v>1362</v>
      </c>
      <c r="D12" s="310"/>
      <c r="E12" s="310"/>
      <c r="F12" s="309">
        <v>0</v>
      </c>
      <c r="G12" s="310"/>
      <c r="H12" s="309">
        <v>0</v>
      </c>
      <c r="I12" s="309">
        <v>0</v>
      </c>
      <c r="J12" s="309">
        <v>0</v>
      </c>
      <c r="K12" s="309">
        <v>0</v>
      </c>
      <c r="L12" s="188"/>
    </row>
    <row r="13" spans="1:14">
      <c r="A13" s="10"/>
      <c r="B13" s="107">
        <v>3</v>
      </c>
      <c r="C13" s="307" t="s">
        <v>1363</v>
      </c>
      <c r="D13" s="310"/>
      <c r="E13" s="310"/>
      <c r="F13" s="310"/>
      <c r="G13" s="310"/>
      <c r="H13" s="309">
        <v>0</v>
      </c>
      <c r="I13" s="309">
        <v>0</v>
      </c>
      <c r="J13" s="309">
        <v>0</v>
      </c>
      <c r="K13" s="309">
        <v>0</v>
      </c>
      <c r="L13" s="188"/>
    </row>
    <row r="14" spans="1:14">
      <c r="A14" s="10"/>
      <c r="B14" s="107">
        <v>4</v>
      </c>
      <c r="C14" s="307" t="s">
        <v>1364</v>
      </c>
      <c r="D14" s="310"/>
      <c r="E14" s="310"/>
      <c r="F14" s="310"/>
      <c r="G14" s="310"/>
      <c r="H14" s="309">
        <v>0</v>
      </c>
      <c r="I14" s="309">
        <v>0</v>
      </c>
      <c r="J14" s="309">
        <v>0</v>
      </c>
      <c r="K14" s="309">
        <v>0</v>
      </c>
      <c r="L14" s="188"/>
    </row>
    <row r="15" spans="1:14">
      <c r="A15" s="10"/>
      <c r="B15" s="107">
        <v>5</v>
      </c>
      <c r="C15" s="307" t="s">
        <v>1365</v>
      </c>
      <c r="D15" s="310"/>
      <c r="E15" s="310"/>
      <c r="F15" s="310"/>
      <c r="G15" s="310"/>
      <c r="H15" s="309">
        <v>0</v>
      </c>
      <c r="I15" s="309">
        <v>0</v>
      </c>
      <c r="J15" s="309">
        <v>0</v>
      </c>
      <c r="K15" s="309">
        <v>0</v>
      </c>
      <c r="L15" s="188"/>
    </row>
    <row r="16" spans="1:14">
      <c r="A16" s="10"/>
      <c r="B16" s="439">
        <v>6</v>
      </c>
      <c r="C16" s="436" t="s">
        <v>352</v>
      </c>
      <c r="D16" s="440"/>
      <c r="E16" s="440"/>
      <c r="F16" s="440"/>
      <c r="G16" s="440"/>
      <c r="H16" s="441">
        <f>H8+H14</f>
        <v>512</v>
      </c>
      <c r="I16" s="441">
        <f>I8+I14</f>
        <v>279</v>
      </c>
      <c r="J16" s="441">
        <f>J8+J14</f>
        <v>279</v>
      </c>
      <c r="K16" s="441">
        <f>K8+K14</f>
        <v>122</v>
      </c>
      <c r="L16" s="188"/>
    </row>
    <row r="17" spans="1:1">
      <c r="A17" s="10"/>
    </row>
    <row r="18" spans="1:1">
      <c r="A18" s="10"/>
    </row>
    <row r="37" spans="6:12" ht="23.25">
      <c r="L37" s="13"/>
    </row>
    <row r="38" spans="6:12">
      <c r="L38" s="11"/>
    </row>
    <row r="43" spans="6:12">
      <c r="F43" s="4"/>
    </row>
  </sheetData>
  <mergeCells count="1">
    <mergeCell ref="B5:C5"/>
  </mergeCells>
  <hyperlinks>
    <hyperlink ref="D2" location="'Index '!A1" display="Return to index" xr:uid="{3F716007-9C7D-48FA-8AD3-3F0EB4355309}"/>
  </hyperlinks>
  <pageMargins left="0.70866141732283472" right="0.70866141732283472" top="0.74803149606299213" bottom="0.74803149606299213" header="0.31496062992125984" footer="0.31496062992125984"/>
  <pageSetup paperSize="9" scale="60"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8DAFB-46C0-41BF-B758-D72D3EA17FD6}">
  <sheetPr>
    <pageSetUpPr fitToPage="1"/>
  </sheetPr>
  <dimension ref="A2:N43"/>
  <sheetViews>
    <sheetView showGridLines="0" zoomScale="90" zoomScaleNormal="90" workbookViewId="0">
      <selection activeCell="B5" sqref="B5:C6"/>
    </sheetView>
  </sheetViews>
  <sheetFormatPr defaultColWidth="9.140625" defaultRowHeight="15"/>
  <cols>
    <col min="3" max="3" width="71.42578125" customWidth="1"/>
    <col min="4" max="4" width="15.5703125" customWidth="1"/>
    <col min="5" max="5" width="14.5703125" customWidth="1"/>
  </cols>
  <sheetData>
    <row r="2" spans="1:14" ht="21">
      <c r="A2" s="14"/>
      <c r="B2" s="195" t="s">
        <v>1366</v>
      </c>
      <c r="E2" s="569" t="s">
        <v>253</v>
      </c>
    </row>
    <row r="3" spans="1:14" ht="15" customHeight="1">
      <c r="A3" s="14"/>
      <c r="B3" s="195"/>
    </row>
    <row r="4" spans="1:14">
      <c r="B4" s="6"/>
      <c r="D4" s="6"/>
      <c r="E4" s="6"/>
    </row>
    <row r="5" spans="1:14">
      <c r="B5" s="844" t="s">
        <v>421</v>
      </c>
      <c r="C5" s="845"/>
      <c r="D5" s="848" t="s">
        <v>1367</v>
      </c>
      <c r="E5" s="848" t="s">
        <v>1318</v>
      </c>
    </row>
    <row r="6" spans="1:14" ht="15" customHeight="1">
      <c r="B6" s="846"/>
      <c r="C6" s="847"/>
      <c r="D6" s="848"/>
      <c r="E6" s="848"/>
    </row>
    <row r="7" spans="1:14">
      <c r="B7" s="313">
        <v>1</v>
      </c>
      <c r="C7" s="70" t="s">
        <v>1368</v>
      </c>
      <c r="D7" s="309">
        <v>0</v>
      </c>
      <c r="E7" s="309">
        <v>0</v>
      </c>
      <c r="F7" s="15"/>
    </row>
    <row r="8" spans="1:14">
      <c r="B8" s="313">
        <v>2</v>
      </c>
      <c r="C8" s="70" t="s">
        <v>1369</v>
      </c>
      <c r="D8" s="310"/>
      <c r="E8" s="309">
        <v>0</v>
      </c>
      <c r="F8" s="15"/>
    </row>
    <row r="9" spans="1:14">
      <c r="B9" s="313">
        <v>3</v>
      </c>
      <c r="C9" s="70" t="s">
        <v>1370</v>
      </c>
      <c r="D9" s="310"/>
      <c r="E9" s="309">
        <v>0</v>
      </c>
      <c r="F9" s="15"/>
    </row>
    <row r="10" spans="1:14">
      <c r="B10" s="313">
        <v>4</v>
      </c>
      <c r="C10" s="70" t="s">
        <v>1371</v>
      </c>
      <c r="D10" s="299">
        <v>229</v>
      </c>
      <c r="E10" s="299">
        <v>78</v>
      </c>
      <c r="F10" s="15"/>
    </row>
    <row r="11" spans="1:14" ht="30" customHeight="1">
      <c r="B11" s="313" t="s">
        <v>1372</v>
      </c>
      <c r="C11" s="314" t="s">
        <v>1373</v>
      </c>
      <c r="D11" s="309">
        <v>0</v>
      </c>
      <c r="E11" s="309">
        <v>0</v>
      </c>
      <c r="F11" s="15"/>
      <c r="N11" s="540"/>
    </row>
    <row r="12" spans="1:14">
      <c r="B12" s="442">
        <v>5</v>
      </c>
      <c r="C12" s="352" t="s">
        <v>1374</v>
      </c>
      <c r="D12" s="433">
        <v>229</v>
      </c>
      <c r="E12" s="433">
        <v>78</v>
      </c>
      <c r="F12" s="15"/>
    </row>
    <row r="13" spans="1:14">
      <c r="C13" s="14"/>
    </row>
    <row r="14" spans="1:14">
      <c r="B14" s="188"/>
    </row>
    <row r="15" spans="1:14">
      <c r="B15" s="188"/>
    </row>
    <row r="43" spans="6:6">
      <c r="F43" s="4"/>
    </row>
  </sheetData>
  <mergeCells count="3">
    <mergeCell ref="D5:D6"/>
    <mergeCell ref="E5:E6"/>
    <mergeCell ref="B5:C6"/>
  </mergeCells>
  <hyperlinks>
    <hyperlink ref="E2" location="'Index '!A1" display="Return to index" xr:uid="{12325D0B-5A54-4764-B962-8D62B9D23289}"/>
  </hyperlinks>
  <pageMargins left="0.70866141732283472" right="0.70866141732283472" top="0.74803149606299213" bottom="0.74803149606299213" header="0.31496062992125984" footer="0.31496062992125984"/>
  <pageSetup paperSize="9"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186DF-AFCC-407E-A597-EE420A0AAB8C}">
  <sheetPr>
    <pageSetUpPr fitToPage="1"/>
  </sheetPr>
  <dimension ref="B2:Q43"/>
  <sheetViews>
    <sheetView showGridLines="0" zoomScale="90" zoomScaleNormal="90" zoomScalePageLayoutView="70" workbookViewId="0">
      <selection activeCell="F16" sqref="F16"/>
    </sheetView>
  </sheetViews>
  <sheetFormatPr defaultColWidth="9.140625" defaultRowHeight="15"/>
  <cols>
    <col min="2" max="2" width="30.42578125" style="7" customWidth="1"/>
    <col min="3" max="3" width="43" customWidth="1"/>
    <col min="4" max="14" width="15.5703125" customWidth="1"/>
    <col min="15" max="15" width="15.5703125" style="14" customWidth="1"/>
  </cols>
  <sheetData>
    <row r="2" spans="2:17" ht="21">
      <c r="B2" s="195" t="s">
        <v>1375</v>
      </c>
      <c r="H2" s="569" t="s">
        <v>253</v>
      </c>
    </row>
    <row r="3" spans="2:17" ht="15.75">
      <c r="C3" s="192"/>
    </row>
    <row r="4" spans="2:17">
      <c r="B4" s="8"/>
    </row>
    <row r="5" spans="2:17">
      <c r="B5" s="844" t="s">
        <v>421</v>
      </c>
      <c r="C5" s="1067" t="s">
        <v>1376</v>
      </c>
      <c r="D5" s="1064" t="s">
        <v>1332</v>
      </c>
      <c r="E5" s="1065"/>
      <c r="F5" s="1065"/>
      <c r="G5" s="1065"/>
      <c r="H5" s="1065"/>
      <c r="I5" s="1065"/>
      <c r="J5" s="1065"/>
      <c r="K5" s="1065"/>
      <c r="L5" s="1065"/>
      <c r="M5" s="1065"/>
      <c r="N5" s="1066"/>
      <c r="O5" s="878" t="s">
        <v>1377</v>
      </c>
    </row>
    <row r="6" spans="2:17" ht="31.5" customHeight="1">
      <c r="B6" s="846"/>
      <c r="C6" s="1068"/>
      <c r="D6" s="443">
        <v>0</v>
      </c>
      <c r="E6" s="444">
        <v>0.02</v>
      </c>
      <c r="F6" s="444">
        <v>0.04</v>
      </c>
      <c r="G6" s="444">
        <v>0.1</v>
      </c>
      <c r="H6" s="444">
        <v>0.2</v>
      </c>
      <c r="I6" s="444">
        <v>0.5</v>
      </c>
      <c r="J6" s="444">
        <v>0.7</v>
      </c>
      <c r="K6" s="444">
        <v>0.75</v>
      </c>
      <c r="L6" s="444">
        <v>1</v>
      </c>
      <c r="M6" s="444">
        <v>1.5</v>
      </c>
      <c r="N6" s="350" t="s">
        <v>1334</v>
      </c>
      <c r="O6" s="879"/>
    </row>
    <row r="7" spans="2:17">
      <c r="B7" s="315">
        <v>1</v>
      </c>
      <c r="C7" s="49" t="s">
        <v>1378</v>
      </c>
      <c r="D7" s="685">
        <v>0</v>
      </c>
      <c r="E7" s="685">
        <v>0</v>
      </c>
      <c r="F7" s="685">
        <v>0</v>
      </c>
      <c r="G7" s="685">
        <v>0</v>
      </c>
      <c r="H7" s="685">
        <v>0</v>
      </c>
      <c r="I7" s="685">
        <v>0</v>
      </c>
      <c r="J7" s="685">
        <v>0</v>
      </c>
      <c r="K7" s="685">
        <v>0</v>
      </c>
      <c r="L7" s="685">
        <v>0</v>
      </c>
      <c r="M7" s="685">
        <v>0</v>
      </c>
      <c r="N7" s="685">
        <v>0</v>
      </c>
      <c r="O7" s="737">
        <v>0</v>
      </c>
    </row>
    <row r="8" spans="2:17">
      <c r="B8" s="117">
        <v>2</v>
      </c>
      <c r="C8" s="49" t="s">
        <v>1379</v>
      </c>
      <c r="D8" s="685">
        <v>0</v>
      </c>
      <c r="E8" s="685">
        <v>0</v>
      </c>
      <c r="F8" s="685">
        <v>0</v>
      </c>
      <c r="G8" s="685">
        <v>0</v>
      </c>
      <c r="H8" s="685">
        <v>0</v>
      </c>
      <c r="I8" s="685">
        <v>0</v>
      </c>
      <c r="J8" s="685">
        <v>0</v>
      </c>
      <c r="K8" s="685">
        <v>0</v>
      </c>
      <c r="L8" s="685">
        <v>0</v>
      </c>
      <c r="M8" s="685">
        <v>0</v>
      </c>
      <c r="N8" s="685">
        <v>0</v>
      </c>
      <c r="O8" s="737">
        <v>0</v>
      </c>
    </row>
    <row r="9" spans="2:17">
      <c r="B9" s="117">
        <v>3</v>
      </c>
      <c r="C9" s="49" t="s">
        <v>1322</v>
      </c>
      <c r="D9" s="685">
        <v>0</v>
      </c>
      <c r="E9" s="685">
        <v>0</v>
      </c>
      <c r="F9" s="685">
        <v>0</v>
      </c>
      <c r="G9" s="685">
        <v>0</v>
      </c>
      <c r="H9" s="685">
        <v>0</v>
      </c>
      <c r="I9" s="685">
        <v>0</v>
      </c>
      <c r="J9" s="685">
        <v>0</v>
      </c>
      <c r="K9" s="685">
        <v>0</v>
      </c>
      <c r="L9" s="685">
        <v>0</v>
      </c>
      <c r="M9" s="685">
        <v>0</v>
      </c>
      <c r="N9" s="685">
        <v>0</v>
      </c>
      <c r="O9" s="737">
        <v>0</v>
      </c>
    </row>
    <row r="10" spans="2:17">
      <c r="B10" s="117">
        <v>4</v>
      </c>
      <c r="C10" s="49" t="s">
        <v>1323</v>
      </c>
      <c r="D10" s="685">
        <v>0</v>
      </c>
      <c r="E10" s="685">
        <v>0</v>
      </c>
      <c r="F10" s="685">
        <v>0</v>
      </c>
      <c r="G10" s="685">
        <v>0</v>
      </c>
      <c r="H10" s="685">
        <v>0</v>
      </c>
      <c r="I10" s="685">
        <v>0</v>
      </c>
      <c r="J10" s="685">
        <v>0</v>
      </c>
      <c r="K10" s="685">
        <v>0</v>
      </c>
      <c r="L10" s="685">
        <v>0</v>
      </c>
      <c r="M10" s="685">
        <v>0</v>
      </c>
      <c r="N10" s="685">
        <v>0</v>
      </c>
      <c r="O10" s="737">
        <v>0</v>
      </c>
    </row>
    <row r="11" spans="2:17">
      <c r="B11" s="117">
        <v>5</v>
      </c>
      <c r="C11" s="49" t="s">
        <v>1324</v>
      </c>
      <c r="D11" s="685">
        <v>0</v>
      </c>
      <c r="E11" s="685">
        <v>0</v>
      </c>
      <c r="F11" s="685">
        <v>0</v>
      </c>
      <c r="G11" s="685">
        <v>0</v>
      </c>
      <c r="H11" s="685">
        <v>0</v>
      </c>
      <c r="I11" s="685">
        <v>0</v>
      </c>
      <c r="J11" s="685">
        <v>0</v>
      </c>
      <c r="K11" s="685">
        <v>0</v>
      </c>
      <c r="L11" s="685">
        <v>0</v>
      </c>
      <c r="M11" s="685">
        <v>0</v>
      </c>
      <c r="N11" s="685">
        <v>0</v>
      </c>
      <c r="O11" s="737">
        <v>0</v>
      </c>
    </row>
    <row r="12" spans="2:17">
      <c r="B12" s="117">
        <v>6</v>
      </c>
      <c r="C12" s="49" t="s">
        <v>954</v>
      </c>
      <c r="D12" s="685">
        <v>0</v>
      </c>
      <c r="E12" s="685">
        <v>0</v>
      </c>
      <c r="F12" s="685">
        <v>0</v>
      </c>
      <c r="G12" s="685">
        <v>0</v>
      </c>
      <c r="H12" s="685">
        <v>94.83</v>
      </c>
      <c r="I12" s="685">
        <v>137.1</v>
      </c>
      <c r="J12" s="685">
        <v>0</v>
      </c>
      <c r="K12" s="685">
        <v>0</v>
      </c>
      <c r="L12" s="685">
        <v>0.1</v>
      </c>
      <c r="M12" s="685">
        <v>0</v>
      </c>
      <c r="N12" s="685">
        <v>0</v>
      </c>
      <c r="O12" s="737">
        <v>232.03</v>
      </c>
      <c r="Q12" s="15"/>
    </row>
    <row r="13" spans="2:17">
      <c r="B13" s="117">
        <v>7</v>
      </c>
      <c r="C13" s="49" t="s">
        <v>960</v>
      </c>
      <c r="D13" s="685">
        <v>0</v>
      </c>
      <c r="E13" s="685">
        <v>0</v>
      </c>
      <c r="F13" s="685">
        <v>0</v>
      </c>
      <c r="G13" s="685">
        <v>0</v>
      </c>
      <c r="H13" s="685">
        <v>0</v>
      </c>
      <c r="I13" s="685">
        <v>0</v>
      </c>
      <c r="J13" s="685">
        <v>0</v>
      </c>
      <c r="K13" s="685">
        <v>0</v>
      </c>
      <c r="L13" s="685">
        <v>32.270000000000003</v>
      </c>
      <c r="M13" s="685">
        <v>0</v>
      </c>
      <c r="N13" s="685">
        <v>0</v>
      </c>
      <c r="O13" s="737">
        <v>32.270000000000003</v>
      </c>
    </row>
    <row r="14" spans="2:17">
      <c r="B14" s="117">
        <v>8</v>
      </c>
      <c r="C14" s="49" t="s">
        <v>1325</v>
      </c>
      <c r="D14" s="685">
        <v>0</v>
      </c>
      <c r="E14" s="685">
        <v>0</v>
      </c>
      <c r="F14" s="685">
        <v>0</v>
      </c>
      <c r="G14" s="685">
        <v>0</v>
      </c>
      <c r="H14" s="685">
        <v>0</v>
      </c>
      <c r="I14" s="685">
        <v>0</v>
      </c>
      <c r="J14" s="685">
        <v>0</v>
      </c>
      <c r="K14" s="685">
        <v>14.86</v>
      </c>
      <c r="L14" s="685">
        <v>0</v>
      </c>
      <c r="M14" s="685">
        <v>0</v>
      </c>
      <c r="N14" s="685">
        <v>0</v>
      </c>
      <c r="O14" s="737">
        <v>14.86</v>
      </c>
    </row>
    <row r="15" spans="2:17" ht="30">
      <c r="B15" s="117">
        <v>9</v>
      </c>
      <c r="C15" s="307" t="s">
        <v>1328</v>
      </c>
      <c r="D15" s="685">
        <v>0</v>
      </c>
      <c r="E15" s="685">
        <v>0</v>
      </c>
      <c r="F15" s="685">
        <v>0</v>
      </c>
      <c r="G15" s="685">
        <v>0</v>
      </c>
      <c r="H15" s="685">
        <v>0</v>
      </c>
      <c r="I15" s="685">
        <v>0</v>
      </c>
      <c r="J15" s="685">
        <v>0</v>
      </c>
      <c r="K15" s="685">
        <v>0</v>
      </c>
      <c r="L15" s="685">
        <v>0</v>
      </c>
      <c r="M15" s="685">
        <v>0</v>
      </c>
      <c r="N15" s="685">
        <v>0</v>
      </c>
      <c r="O15" s="737">
        <v>0</v>
      </c>
    </row>
    <row r="16" spans="2:17">
      <c r="B16" s="117">
        <v>10</v>
      </c>
      <c r="C16" s="49" t="s">
        <v>1330</v>
      </c>
      <c r="D16" s="685">
        <v>0</v>
      </c>
      <c r="E16" s="685">
        <v>0</v>
      </c>
      <c r="F16" s="685">
        <v>0</v>
      </c>
      <c r="G16" s="685">
        <v>0</v>
      </c>
      <c r="H16" s="685">
        <v>0</v>
      </c>
      <c r="I16" s="685">
        <v>0</v>
      </c>
      <c r="J16" s="685">
        <v>0</v>
      </c>
      <c r="K16" s="685">
        <v>0</v>
      </c>
      <c r="L16" s="685">
        <v>0</v>
      </c>
      <c r="M16" s="685">
        <v>0</v>
      </c>
      <c r="N16" s="685">
        <v>0</v>
      </c>
      <c r="O16" s="737">
        <v>0</v>
      </c>
    </row>
    <row r="17" spans="2:15">
      <c r="B17" s="435">
        <v>11</v>
      </c>
      <c r="C17" s="376" t="s">
        <v>817</v>
      </c>
      <c r="D17" s="520">
        <v>0</v>
      </c>
      <c r="E17" s="520">
        <v>0</v>
      </c>
      <c r="F17" s="520">
        <v>0</v>
      </c>
      <c r="G17" s="520">
        <v>0</v>
      </c>
      <c r="H17" s="520">
        <v>94.83</v>
      </c>
      <c r="I17" s="520">
        <v>137.1</v>
      </c>
      <c r="J17" s="520">
        <v>0</v>
      </c>
      <c r="K17" s="520">
        <v>14.86</v>
      </c>
      <c r="L17" s="520">
        <v>32.380000000000003</v>
      </c>
      <c r="M17" s="520">
        <v>0</v>
      </c>
      <c r="N17" s="520">
        <v>0</v>
      </c>
      <c r="O17" s="520">
        <v>279.17</v>
      </c>
    </row>
    <row r="43" spans="6:6">
      <c r="F43" s="4"/>
    </row>
  </sheetData>
  <mergeCells count="4">
    <mergeCell ref="D5:N5"/>
    <mergeCell ref="C5:C6"/>
    <mergeCell ref="B5:B6"/>
    <mergeCell ref="O5:O6"/>
  </mergeCells>
  <hyperlinks>
    <hyperlink ref="H2" location="'Index '!A1" display="Return to index" xr:uid="{A6995C71-D022-4345-B925-A87237240860}"/>
  </hyperlinks>
  <pageMargins left="0.70866141732283472" right="0.70866141732283472" top="0.74803149606299213" bottom="0.74803149606299213" header="0.31496062992125984" footer="0.31496062992125984"/>
  <pageSetup paperSize="9" scale="5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32ED-B15D-440E-AF80-7201A4551751}">
  <sheetPr>
    <pageSetUpPr fitToPage="1"/>
  </sheetPr>
  <dimension ref="B2:N43"/>
  <sheetViews>
    <sheetView showGridLines="0" zoomScale="90" zoomScaleNormal="90" zoomScalePageLayoutView="80" workbookViewId="0">
      <selection activeCell="E2" sqref="E2"/>
    </sheetView>
  </sheetViews>
  <sheetFormatPr defaultColWidth="9.140625" defaultRowHeight="15"/>
  <cols>
    <col min="2" max="2" width="32.140625" bestFit="1" customWidth="1"/>
    <col min="3" max="3" width="25.85546875" customWidth="1"/>
    <col min="4" max="4" width="17.42578125" customWidth="1"/>
    <col min="5" max="5" width="16.5703125" customWidth="1"/>
    <col min="6" max="6" width="18.42578125" customWidth="1"/>
    <col min="7" max="7" width="17.5703125" customWidth="1"/>
    <col min="8" max="8" width="19.5703125" customWidth="1"/>
    <col min="9" max="9" width="21.85546875" customWidth="1"/>
    <col min="10" max="10" width="20.85546875" customWidth="1"/>
    <col min="11" max="11" width="24.85546875" customWidth="1"/>
  </cols>
  <sheetData>
    <row r="2" spans="2:14" ht="21">
      <c r="B2" s="195" t="s">
        <v>1380</v>
      </c>
      <c r="E2" s="569" t="s">
        <v>253</v>
      </c>
    </row>
    <row r="3" spans="2:14" ht="15.75">
      <c r="C3" s="192"/>
    </row>
    <row r="5" spans="2:14" ht="15" customHeight="1">
      <c r="B5" s="880" t="s">
        <v>421</v>
      </c>
      <c r="C5" s="878" t="s">
        <v>1381</v>
      </c>
      <c r="D5" s="848" t="s">
        <v>1382</v>
      </c>
      <c r="E5" s="848"/>
      <c r="F5" s="848"/>
      <c r="G5" s="848"/>
      <c r="H5" s="929" t="s">
        <v>1383</v>
      </c>
      <c r="I5" s="1070"/>
      <c r="J5" s="1070"/>
      <c r="K5" s="1069"/>
    </row>
    <row r="6" spans="2:14" ht="21" customHeight="1">
      <c r="B6" s="1071"/>
      <c r="C6" s="882"/>
      <c r="D6" s="848" t="s">
        <v>1384</v>
      </c>
      <c r="E6" s="848"/>
      <c r="F6" s="848" t="s">
        <v>1385</v>
      </c>
      <c r="G6" s="848"/>
      <c r="H6" s="929" t="s">
        <v>1384</v>
      </c>
      <c r="I6" s="1069"/>
      <c r="J6" s="929" t="s">
        <v>1385</v>
      </c>
      <c r="K6" s="1069"/>
    </row>
    <row r="7" spans="2:14">
      <c r="B7" s="881"/>
      <c r="C7" s="879"/>
      <c r="D7" s="350" t="s">
        <v>1386</v>
      </c>
      <c r="E7" s="350" t="s">
        <v>1387</v>
      </c>
      <c r="F7" s="350" t="s">
        <v>1386</v>
      </c>
      <c r="G7" s="350" t="s">
        <v>1387</v>
      </c>
      <c r="H7" s="350" t="s">
        <v>1386</v>
      </c>
      <c r="I7" s="350" t="s">
        <v>1387</v>
      </c>
      <c r="J7" s="350" t="s">
        <v>1386</v>
      </c>
      <c r="K7" s="350" t="s">
        <v>1387</v>
      </c>
    </row>
    <row r="8" spans="2:14">
      <c r="B8" s="12">
        <v>1</v>
      </c>
      <c r="C8" s="70" t="s">
        <v>1388</v>
      </c>
      <c r="D8" s="685">
        <v>0</v>
      </c>
      <c r="E8" s="685">
        <v>57</v>
      </c>
      <c r="F8" s="685"/>
      <c r="G8" s="685">
        <v>14</v>
      </c>
      <c r="H8" s="685">
        <v>0</v>
      </c>
      <c r="I8" s="685">
        <v>0</v>
      </c>
      <c r="J8" s="685">
        <v>0</v>
      </c>
      <c r="K8" s="685">
        <v>0</v>
      </c>
    </row>
    <row r="9" spans="2:14">
      <c r="B9" s="12">
        <v>2</v>
      </c>
      <c r="C9" s="70" t="s">
        <v>1389</v>
      </c>
      <c r="D9" s="685">
        <v>0</v>
      </c>
      <c r="E9" s="685">
        <v>71</v>
      </c>
      <c r="F9" s="685"/>
      <c r="G9" s="685">
        <v>53</v>
      </c>
      <c r="H9" s="685">
        <v>0</v>
      </c>
      <c r="I9" s="685">
        <v>0</v>
      </c>
      <c r="J9" s="685">
        <v>0</v>
      </c>
      <c r="K9" s="685">
        <v>0</v>
      </c>
    </row>
    <row r="10" spans="2:14">
      <c r="B10" s="12">
        <v>3</v>
      </c>
      <c r="C10" s="70" t="s">
        <v>1390</v>
      </c>
      <c r="D10" s="685">
        <v>0</v>
      </c>
      <c r="E10" s="685">
        <v>0</v>
      </c>
      <c r="F10" s="685">
        <v>0</v>
      </c>
      <c r="G10" s="685">
        <v>0</v>
      </c>
      <c r="H10" s="685">
        <v>0</v>
      </c>
      <c r="I10" s="685">
        <v>0</v>
      </c>
      <c r="J10" s="685">
        <v>0</v>
      </c>
      <c r="K10" s="685">
        <v>0</v>
      </c>
    </row>
    <row r="11" spans="2:14">
      <c r="B11" s="12">
        <v>4</v>
      </c>
      <c r="C11" s="70" t="s">
        <v>1391</v>
      </c>
      <c r="D11" s="685">
        <v>0</v>
      </c>
      <c r="E11" s="685">
        <v>0</v>
      </c>
      <c r="F11" s="685">
        <v>0</v>
      </c>
      <c r="G11" s="685">
        <v>0</v>
      </c>
      <c r="H11" s="685">
        <v>0</v>
      </c>
      <c r="I11" s="685">
        <v>0</v>
      </c>
      <c r="J11" s="685">
        <v>0</v>
      </c>
      <c r="K11" s="685">
        <v>0</v>
      </c>
      <c r="N11" s="540"/>
    </row>
    <row r="12" spans="2:14">
      <c r="B12" s="12">
        <v>5</v>
      </c>
      <c r="C12" s="70" t="s">
        <v>1392</v>
      </c>
      <c r="D12" s="685">
        <v>0</v>
      </c>
      <c r="E12" s="685">
        <v>0</v>
      </c>
      <c r="F12" s="685">
        <v>0</v>
      </c>
      <c r="G12" s="685">
        <v>0</v>
      </c>
      <c r="H12" s="685">
        <v>0</v>
      </c>
      <c r="I12" s="685">
        <v>0</v>
      </c>
      <c r="J12" s="685">
        <v>0</v>
      </c>
      <c r="K12" s="685">
        <v>0</v>
      </c>
    </row>
    <row r="13" spans="2:14">
      <c r="B13" s="12">
        <v>6</v>
      </c>
      <c r="C13" s="70" t="s">
        <v>1393</v>
      </c>
      <c r="D13" s="685">
        <v>0</v>
      </c>
      <c r="E13" s="685">
        <v>0</v>
      </c>
      <c r="F13" s="685">
        <v>0</v>
      </c>
      <c r="G13" s="685">
        <v>0</v>
      </c>
      <c r="H13" s="685">
        <v>0</v>
      </c>
      <c r="I13" s="685">
        <v>0</v>
      </c>
      <c r="J13" s="685">
        <v>0</v>
      </c>
      <c r="K13" s="685">
        <v>0</v>
      </c>
    </row>
    <row r="14" spans="2:14">
      <c r="B14" s="12">
        <v>7</v>
      </c>
      <c r="C14" s="70" t="s">
        <v>1394</v>
      </c>
      <c r="D14" s="685">
        <v>0</v>
      </c>
      <c r="E14" s="685">
        <v>0</v>
      </c>
      <c r="F14" s="685">
        <v>0</v>
      </c>
      <c r="G14" s="685">
        <v>0</v>
      </c>
      <c r="H14" s="685">
        <v>0</v>
      </c>
      <c r="I14" s="685">
        <v>0</v>
      </c>
      <c r="J14" s="685">
        <v>0</v>
      </c>
      <c r="K14" s="685">
        <v>0</v>
      </c>
    </row>
    <row r="15" spans="2:14">
      <c r="B15" s="12">
        <v>8</v>
      </c>
      <c r="C15" s="70" t="s">
        <v>1395</v>
      </c>
      <c r="D15" s="685">
        <v>0</v>
      </c>
      <c r="E15" s="685">
        <v>0</v>
      </c>
      <c r="F15" s="685">
        <v>0</v>
      </c>
      <c r="G15" s="685">
        <v>0</v>
      </c>
      <c r="H15" s="685">
        <v>0</v>
      </c>
      <c r="I15" s="685">
        <v>0</v>
      </c>
      <c r="J15" s="685">
        <v>0</v>
      </c>
      <c r="K15" s="685">
        <v>0</v>
      </c>
    </row>
    <row r="16" spans="2:14">
      <c r="B16" s="446">
        <v>9</v>
      </c>
      <c r="C16" s="436" t="s">
        <v>352</v>
      </c>
      <c r="D16" s="520">
        <v>0</v>
      </c>
      <c r="E16" s="520">
        <v>128</v>
      </c>
      <c r="F16" s="520">
        <v>0</v>
      </c>
      <c r="G16" s="520">
        <v>67</v>
      </c>
      <c r="H16" s="520">
        <v>0</v>
      </c>
      <c r="I16" s="520">
        <v>0</v>
      </c>
      <c r="J16" s="520">
        <v>0</v>
      </c>
      <c r="K16" s="520">
        <v>0</v>
      </c>
    </row>
    <row r="17" spans="3:14">
      <c r="C17" s="6"/>
      <c r="D17" s="6"/>
      <c r="E17" s="6"/>
      <c r="F17" s="6"/>
      <c r="G17" s="6"/>
      <c r="H17" s="6"/>
      <c r="I17" s="6"/>
      <c r="J17" s="6"/>
      <c r="K17" s="6"/>
    </row>
    <row r="18" spans="3:14">
      <c r="N18" s="15"/>
    </row>
    <row r="43" spans="6:6">
      <c r="F43" s="4"/>
    </row>
  </sheetData>
  <mergeCells count="8">
    <mergeCell ref="J6:K6"/>
    <mergeCell ref="H6:I6"/>
    <mergeCell ref="H5:K5"/>
    <mergeCell ref="B5:B7"/>
    <mergeCell ref="C5:C7"/>
    <mergeCell ref="D5:G5"/>
    <mergeCell ref="D6:E6"/>
    <mergeCell ref="F6:G6"/>
  </mergeCells>
  <hyperlinks>
    <hyperlink ref="E2" location="'Index '!A1" display="Return to index" xr:uid="{99F31C1F-230C-4EB7-AD56-1B3CA9898D4C}"/>
  </hyperlinks>
  <pageMargins left="0.70866141732283472" right="0.70866141732283472" top="0.74803149606299213" bottom="0.74803149606299213" header="0.31496062992125984" footer="0.31496062992125984"/>
  <pageSetup paperSize="9" scale="58"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BAB5-CBCD-49EF-863B-069435F66FB1}">
  <sheetPr>
    <pageSetUpPr fitToPage="1"/>
  </sheetPr>
  <dimension ref="B2:N43"/>
  <sheetViews>
    <sheetView showGridLines="0" zoomScale="90" zoomScaleNormal="90" zoomScalePageLayoutView="90" workbookViewId="0">
      <selection activeCell="I15" sqref="I15"/>
    </sheetView>
  </sheetViews>
  <sheetFormatPr defaultColWidth="9.140625" defaultRowHeight="15"/>
  <cols>
    <col min="1" max="2" width="9.140625" style="14"/>
    <col min="3" max="3" width="86.5703125" style="14" customWidth="1"/>
    <col min="4" max="4" width="18" style="14" customWidth="1"/>
    <col min="5" max="5" width="17.42578125" style="14" customWidth="1"/>
    <col min="6" max="16384" width="9.140625" style="14"/>
  </cols>
  <sheetData>
    <row r="2" spans="2:14" ht="21">
      <c r="B2" s="195" t="s">
        <v>1396</v>
      </c>
      <c r="D2" s="569" t="s">
        <v>253</v>
      </c>
    </row>
    <row r="3" spans="2:14" ht="15.75">
      <c r="C3" s="16"/>
    </row>
    <row r="4" spans="2:14" ht="20.100000000000001" customHeight="1">
      <c r="B4" s="17"/>
      <c r="C4" s="18"/>
      <c r="D4" s="17"/>
      <c r="E4" s="17"/>
    </row>
    <row r="5" spans="2:14" ht="30" customHeight="1">
      <c r="B5" s="849" t="s">
        <v>421</v>
      </c>
      <c r="C5" s="850"/>
      <c r="D5" s="350" t="s">
        <v>1397</v>
      </c>
      <c r="E5" s="350" t="s">
        <v>1318</v>
      </c>
    </row>
    <row r="6" spans="2:14" ht="20.100000000000001" customHeight="1">
      <c r="B6" s="439">
        <v>1</v>
      </c>
      <c r="C6" s="352" t="s">
        <v>1398</v>
      </c>
      <c r="D6" s="448">
        <f>D7+SUM(D13:D15)</f>
        <v>13</v>
      </c>
      <c r="E6" s="448">
        <f>E7+SUM(E13:E15)</f>
        <v>7</v>
      </c>
    </row>
    <row r="7" spans="2:14" ht="30">
      <c r="B7" s="107">
        <v>2</v>
      </c>
      <c r="C7" s="70" t="s">
        <v>1399</v>
      </c>
      <c r="D7" s="685">
        <v>3</v>
      </c>
      <c r="E7" s="685">
        <v>2</v>
      </c>
    </row>
    <row r="8" spans="2:14">
      <c r="B8" s="107">
        <v>3</v>
      </c>
      <c r="C8" s="70" t="s">
        <v>1400</v>
      </c>
      <c r="D8" s="685">
        <v>0</v>
      </c>
      <c r="E8" s="685">
        <v>0</v>
      </c>
    </row>
    <row r="9" spans="2:14">
      <c r="B9" s="107">
        <v>4</v>
      </c>
      <c r="C9" s="70" t="s">
        <v>1401</v>
      </c>
      <c r="D9" s="685">
        <v>3</v>
      </c>
      <c r="E9" s="685">
        <v>2</v>
      </c>
    </row>
    <row r="10" spans="2:14">
      <c r="B10" s="107">
        <v>5</v>
      </c>
      <c r="C10" s="70" t="s">
        <v>1402</v>
      </c>
      <c r="D10" s="685">
        <v>0</v>
      </c>
      <c r="E10" s="685">
        <v>0</v>
      </c>
    </row>
    <row r="11" spans="2:14">
      <c r="B11" s="107">
        <v>6</v>
      </c>
      <c r="C11" s="70" t="s">
        <v>1403</v>
      </c>
      <c r="D11" s="685">
        <v>0</v>
      </c>
      <c r="E11" s="685">
        <v>0</v>
      </c>
      <c r="N11" s="542"/>
    </row>
    <row r="12" spans="2:14">
      <c r="B12" s="107">
        <v>7</v>
      </c>
      <c r="C12" s="70" t="s">
        <v>1404</v>
      </c>
      <c r="D12" s="685">
        <v>0</v>
      </c>
      <c r="E12" s="310"/>
    </row>
    <row r="13" spans="2:14">
      <c r="B13" s="107">
        <v>8</v>
      </c>
      <c r="C13" s="70" t="s">
        <v>1405</v>
      </c>
      <c r="D13" s="685">
        <v>10</v>
      </c>
      <c r="E13" s="685">
        <v>5</v>
      </c>
    </row>
    <row r="14" spans="2:14">
      <c r="B14" s="107">
        <v>9</v>
      </c>
      <c r="C14" s="70" t="s">
        <v>1406</v>
      </c>
      <c r="D14" s="685">
        <v>0</v>
      </c>
      <c r="E14" s="685">
        <v>0</v>
      </c>
    </row>
    <row r="15" spans="2:14">
      <c r="B15" s="107">
        <v>10</v>
      </c>
      <c r="C15" s="70" t="s">
        <v>1407</v>
      </c>
      <c r="D15" s="685">
        <v>0</v>
      </c>
      <c r="E15" s="685">
        <v>0</v>
      </c>
    </row>
    <row r="16" spans="2:14">
      <c r="B16" s="439">
        <v>11</v>
      </c>
      <c r="C16" s="376" t="s">
        <v>1408</v>
      </c>
      <c r="D16" s="519">
        <v>0</v>
      </c>
      <c r="E16" s="519">
        <v>0</v>
      </c>
    </row>
    <row r="17" spans="2:5" ht="21.95" customHeight="1">
      <c r="B17" s="107">
        <v>12</v>
      </c>
      <c r="C17" s="70" t="s">
        <v>1409</v>
      </c>
      <c r="D17" s="685">
        <v>0</v>
      </c>
      <c r="E17" s="685">
        <v>0</v>
      </c>
    </row>
    <row r="18" spans="2:5">
      <c r="B18" s="107">
        <v>13</v>
      </c>
      <c r="C18" s="70" t="s">
        <v>1400</v>
      </c>
      <c r="D18" s="685">
        <v>0</v>
      </c>
      <c r="E18" s="685">
        <v>0</v>
      </c>
    </row>
    <row r="19" spans="2:5">
      <c r="B19" s="107">
        <v>14</v>
      </c>
      <c r="C19" s="70" t="s">
        <v>1401</v>
      </c>
      <c r="D19" s="685">
        <v>0</v>
      </c>
      <c r="E19" s="685">
        <v>0</v>
      </c>
    </row>
    <row r="20" spans="2:5">
      <c r="B20" s="107">
        <v>15</v>
      </c>
      <c r="C20" s="70" t="s">
        <v>1402</v>
      </c>
      <c r="D20" s="685">
        <v>0</v>
      </c>
      <c r="E20" s="685">
        <v>0</v>
      </c>
    </row>
    <row r="21" spans="2:5">
      <c r="B21" s="107">
        <v>16</v>
      </c>
      <c r="C21" s="70" t="s">
        <v>1403</v>
      </c>
      <c r="D21" s="685">
        <v>0</v>
      </c>
      <c r="E21" s="685">
        <v>0</v>
      </c>
    </row>
    <row r="22" spans="2:5">
      <c r="B22" s="107">
        <v>17</v>
      </c>
      <c r="C22" s="70" t="s">
        <v>1404</v>
      </c>
      <c r="D22" s="685">
        <v>0</v>
      </c>
      <c r="E22" s="310"/>
    </row>
    <row r="23" spans="2:5">
      <c r="B23" s="107">
        <v>18</v>
      </c>
      <c r="C23" s="70" t="s">
        <v>1405</v>
      </c>
      <c r="D23" s="685">
        <v>0</v>
      </c>
      <c r="E23" s="685">
        <v>0</v>
      </c>
    </row>
    <row r="24" spans="2:5">
      <c r="B24" s="107">
        <v>19</v>
      </c>
      <c r="C24" s="70" t="s">
        <v>1406</v>
      </c>
      <c r="D24" s="685">
        <v>0</v>
      </c>
      <c r="E24" s="685">
        <v>0</v>
      </c>
    </row>
    <row r="25" spans="2:5">
      <c r="B25" s="107">
        <v>20</v>
      </c>
      <c r="C25" s="70" t="s">
        <v>1407</v>
      </c>
      <c r="D25" s="685">
        <v>0</v>
      </c>
      <c r="E25" s="685">
        <v>0</v>
      </c>
    </row>
    <row r="43" spans="6:6">
      <c r="F43" s="529"/>
    </row>
  </sheetData>
  <mergeCells count="1">
    <mergeCell ref="B5:C5"/>
  </mergeCells>
  <hyperlinks>
    <hyperlink ref="D2" location="'Index '!A1" display="Return to index" xr:uid="{86604480-1181-401A-A1F8-EC43B412039E}"/>
  </hyperlinks>
  <pageMargins left="0.70866141732283472" right="0.70866141732283472" top="0.74803149606299213" bottom="0.74803149606299213" header="0.31496062992125984" footer="0.31496062992125984"/>
  <pageSetup paperSize="9" scale="99" fitToHeight="0" orientation="landscape" r:id="rId1"/>
  <ignoredErrors>
    <ignoredError sqref="E6" formulaRange="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60BC-E7A6-473D-AE33-796F2A942502}">
  <sheetPr>
    <pageSetUpPr fitToPage="1"/>
  </sheetPr>
  <dimension ref="B1:N42"/>
  <sheetViews>
    <sheetView showGridLines="0" zoomScale="90" zoomScaleNormal="90" workbookViewId="0">
      <selection activeCell="F28" sqref="F28"/>
    </sheetView>
  </sheetViews>
  <sheetFormatPr defaultColWidth="11.42578125" defaultRowHeight="15"/>
  <cols>
    <col min="1" max="1" width="4.140625" customWidth="1"/>
    <col min="2" max="2" width="18.5703125" customWidth="1"/>
    <col min="3" max="3" width="39.42578125" customWidth="1"/>
    <col min="4" max="5" width="15.42578125" customWidth="1"/>
    <col min="6" max="6" width="14.42578125" customWidth="1"/>
  </cols>
  <sheetData>
    <row r="1" spans="2:14">
      <c r="C1" s="72"/>
    </row>
    <row r="2" spans="2:14" s="50" customFormat="1" ht="21">
      <c r="B2" s="195" t="s">
        <v>1410</v>
      </c>
      <c r="C2" s="194"/>
      <c r="D2" s="193"/>
      <c r="E2" s="73"/>
      <c r="F2" s="569" t="s">
        <v>253</v>
      </c>
    </row>
    <row r="3" spans="2:14" s="50" customFormat="1" ht="21">
      <c r="B3" s="199"/>
      <c r="C3" s="194"/>
      <c r="D3" s="193"/>
      <c r="E3" s="73"/>
    </row>
    <row r="4" spans="2:14" s="50" customFormat="1" ht="21">
      <c r="B4" s="199"/>
      <c r="C4" s="194"/>
      <c r="D4" s="193"/>
      <c r="E4" s="73"/>
    </row>
    <row r="5" spans="2:14" ht="33.6" customHeight="1">
      <c r="B5" s="849" t="s">
        <v>421</v>
      </c>
      <c r="C5" s="850"/>
      <c r="D5" s="449" t="s">
        <v>1411</v>
      </c>
    </row>
    <row r="6" spans="2:14">
      <c r="B6" s="450" t="s">
        <v>1412</v>
      </c>
      <c r="C6" s="451"/>
      <c r="D6" s="452"/>
    </row>
    <row r="7" spans="2:14">
      <c r="B7" s="268">
        <v>1</v>
      </c>
      <c r="C7" s="69" t="s">
        <v>1413</v>
      </c>
      <c r="D7" s="685">
        <v>5499</v>
      </c>
    </row>
    <row r="8" spans="2:14">
      <c r="B8" s="268">
        <v>2</v>
      </c>
      <c r="C8" s="69" t="s">
        <v>1414</v>
      </c>
      <c r="D8" s="685">
        <v>638</v>
      </c>
    </row>
    <row r="9" spans="2:14">
      <c r="B9" s="268">
        <v>3</v>
      </c>
      <c r="C9" s="69" t="s">
        <v>1415</v>
      </c>
      <c r="D9" s="685">
        <v>97</v>
      </c>
    </row>
    <row r="10" spans="2:14">
      <c r="B10" s="268">
        <v>4</v>
      </c>
      <c r="C10" s="269" t="s">
        <v>1416</v>
      </c>
      <c r="D10" s="685">
        <v>0</v>
      </c>
      <c r="N10" s="540"/>
    </row>
    <row r="11" spans="2:14">
      <c r="B11" s="450" t="s">
        <v>1417</v>
      </c>
      <c r="C11" s="451"/>
      <c r="D11" s="452"/>
    </row>
    <row r="12" spans="2:14">
      <c r="B12" s="268">
        <v>5</v>
      </c>
      <c r="C12" s="269" t="s">
        <v>1418</v>
      </c>
      <c r="D12" s="685">
        <v>0</v>
      </c>
    </row>
    <row r="13" spans="2:14">
      <c r="B13" s="268">
        <v>6</v>
      </c>
      <c r="C13" s="69" t="s">
        <v>1419</v>
      </c>
      <c r="D13" s="685">
        <v>1</v>
      </c>
    </row>
    <row r="14" spans="2:14">
      <c r="B14" s="268">
        <v>7</v>
      </c>
      <c r="C14" s="269" t="s">
        <v>1420</v>
      </c>
      <c r="D14" s="685">
        <v>0</v>
      </c>
    </row>
    <row r="15" spans="2:14">
      <c r="B15" s="268">
        <v>8</v>
      </c>
      <c r="C15" s="269" t="s">
        <v>1421</v>
      </c>
      <c r="D15" s="685">
        <v>0</v>
      </c>
    </row>
    <row r="16" spans="2:14">
      <c r="B16" s="351">
        <v>9</v>
      </c>
      <c r="C16" s="451" t="s">
        <v>352</v>
      </c>
      <c r="D16" s="453"/>
    </row>
    <row r="20" spans="3:5">
      <c r="C20" s="1072"/>
      <c r="D20" s="1072"/>
      <c r="E20" s="1072"/>
    </row>
    <row r="42" spans="6:6">
      <c r="F42" s="4"/>
    </row>
  </sheetData>
  <mergeCells count="2">
    <mergeCell ref="C20:E20"/>
    <mergeCell ref="B5:C5"/>
  </mergeCells>
  <hyperlinks>
    <hyperlink ref="F2" location="'Index '!A1" display="Return to index" xr:uid="{1F5B7E58-5A68-4BB3-BA21-5BAD157FCD44}"/>
  </hyperlinks>
  <pageMargins left="0.70866141732283472" right="0.70866141732283472" top="0.74803149606299213" bottom="0.74803149606299213"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F9A6-1F56-4E39-8022-7608239FDA31}">
  <dimension ref="B2:E8"/>
  <sheetViews>
    <sheetView zoomScale="80" zoomScaleNormal="80" workbookViewId="0">
      <selection activeCell="R7" sqref="R7"/>
    </sheetView>
  </sheetViews>
  <sheetFormatPr defaultColWidth="8.5703125" defaultRowHeight="15"/>
  <cols>
    <col min="1" max="1" width="8.5703125" style="38"/>
    <col min="2" max="2" width="81.85546875" style="38" customWidth="1"/>
    <col min="3" max="3" width="72.42578125" style="38" customWidth="1"/>
    <col min="4" max="4" width="8.5703125" style="38"/>
    <col min="5" max="5" width="16.42578125" style="38" bestFit="1" customWidth="1"/>
    <col min="6" max="16384" width="8.5703125" style="38"/>
  </cols>
  <sheetData>
    <row r="2" spans="2:5" ht="21">
      <c r="B2" s="195" t="s">
        <v>1422</v>
      </c>
      <c r="C2" s="195"/>
      <c r="E2" s="569" t="s">
        <v>253</v>
      </c>
    </row>
    <row r="3" spans="2:5" ht="21">
      <c r="B3" s="195"/>
      <c r="C3" s="195"/>
    </row>
    <row r="4" spans="2:5" ht="21">
      <c r="B4" s="195"/>
      <c r="C4" s="195"/>
    </row>
    <row r="5" spans="2:5">
      <c r="B5" s="744" t="s">
        <v>1423</v>
      </c>
      <c r="C5" s="454" t="s">
        <v>1337</v>
      </c>
    </row>
    <row r="6" spans="2:5" ht="125.45" customHeight="1">
      <c r="B6" s="628" t="s">
        <v>1424</v>
      </c>
      <c r="C6" s="750" t="s">
        <v>1992</v>
      </c>
    </row>
    <row r="7" spans="2:5" ht="188.45" customHeight="1">
      <c r="B7" s="629" t="s">
        <v>1425</v>
      </c>
      <c r="C7" s="749" t="s">
        <v>1993</v>
      </c>
    </row>
    <row r="8" spans="2:5" ht="87" customHeight="1">
      <c r="B8" s="629" t="s">
        <v>1426</v>
      </c>
      <c r="C8" s="161" t="s">
        <v>1994</v>
      </c>
    </row>
  </sheetData>
  <hyperlinks>
    <hyperlink ref="E2" location="'Index '!A1" display="Return to index" xr:uid="{5AF24797-07FB-40A9-B1F6-0CD1F5909459}"/>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C3EE-E957-4676-990F-CF6B5F190C45}">
  <sheetPr>
    <pageSetUpPr fitToPage="1"/>
  </sheetPr>
  <dimension ref="B2:N43"/>
  <sheetViews>
    <sheetView tabSelected="1" zoomScale="90" zoomScaleNormal="90" workbookViewId="0">
      <selection activeCell="Y7" sqref="Y7"/>
    </sheetView>
  </sheetViews>
  <sheetFormatPr defaultColWidth="9.140625" defaultRowHeight="15"/>
  <cols>
    <col min="1" max="1" width="5.5703125" style="38" customWidth="1"/>
    <col min="2" max="2" width="28" style="38" customWidth="1"/>
    <col min="3" max="3" width="11.42578125" style="38" customWidth="1"/>
    <col min="4" max="4" width="73" style="38" customWidth="1"/>
    <col min="5" max="5" width="16.85546875" style="38" customWidth="1"/>
    <col min="6" max="16384" width="9.140625" style="38"/>
  </cols>
  <sheetData>
    <row r="2" spans="2:14" ht="21">
      <c r="B2" s="195" t="s">
        <v>1427</v>
      </c>
      <c r="E2" s="569" t="s">
        <v>253</v>
      </c>
    </row>
    <row r="5" spans="2:14" ht="30">
      <c r="B5" s="350" t="s">
        <v>1423</v>
      </c>
      <c r="C5" s="350" t="s">
        <v>365</v>
      </c>
      <c r="D5" s="350" t="s">
        <v>971</v>
      </c>
    </row>
    <row r="6" spans="2:14" ht="45">
      <c r="B6" s="316" t="s">
        <v>1428</v>
      </c>
      <c r="C6" s="181" t="s">
        <v>366</v>
      </c>
      <c r="D6" s="811" t="s">
        <v>2052</v>
      </c>
    </row>
    <row r="7" spans="2:14" ht="105">
      <c r="B7" s="182" t="s">
        <v>1429</v>
      </c>
      <c r="C7" s="181" t="s">
        <v>369</v>
      </c>
      <c r="D7" s="317" t="s">
        <v>1430</v>
      </c>
    </row>
    <row r="8" spans="2:14">
      <c r="B8" s="182" t="s">
        <v>1429</v>
      </c>
      <c r="C8" s="181" t="s">
        <v>1431</v>
      </c>
      <c r="D8" s="317" t="s">
        <v>601</v>
      </c>
    </row>
    <row r="9" spans="2:14">
      <c r="B9" s="182" t="s">
        <v>1432</v>
      </c>
      <c r="C9" s="181" t="s">
        <v>378</v>
      </c>
      <c r="D9" s="317" t="s">
        <v>601</v>
      </c>
    </row>
    <row r="11" spans="2:14">
      <c r="N11" s="538"/>
    </row>
    <row r="14" spans="2:14">
      <c r="B14" s="235"/>
    </row>
    <row r="43" spans="6:6">
      <c r="F43" s="527"/>
    </row>
  </sheetData>
  <hyperlinks>
    <hyperlink ref="E2" location="'Index '!A1" display="Return to index" xr:uid="{CB1ACDE1-83BC-41FD-8945-39A4132ACC76}"/>
  </hyperlink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3"/>
  <sheetViews>
    <sheetView showGridLines="0" topLeftCell="A2" zoomScale="90" zoomScaleNormal="90" workbookViewId="0">
      <selection activeCell="E33" sqref="E33"/>
    </sheetView>
  </sheetViews>
  <sheetFormatPr defaultColWidth="9.140625" defaultRowHeight="15"/>
  <cols>
    <col min="1" max="1" width="3.5703125" customWidth="1"/>
    <col min="2" max="2" width="7.5703125" customWidth="1"/>
    <col min="3" max="3" width="66.42578125" customWidth="1"/>
    <col min="4" max="6" width="18" style="7" customWidth="1"/>
    <col min="9" max="9" width="15.5703125" customWidth="1"/>
  </cols>
  <sheetData>
    <row r="1" spans="1:14" ht="21.95" customHeight="1">
      <c r="A1" s="61"/>
      <c r="B1" s="61"/>
      <c r="C1" s="61"/>
      <c r="D1" s="104"/>
      <c r="E1" s="104"/>
      <c r="F1" s="104"/>
    </row>
    <row r="2" spans="1:14" ht="21">
      <c r="A2" s="61"/>
      <c r="B2" s="199" t="s">
        <v>317</v>
      </c>
      <c r="D2" s="569" t="s">
        <v>253</v>
      </c>
    </row>
    <row r="3" spans="1:14">
      <c r="A3" s="61"/>
    </row>
    <row r="4" spans="1:14">
      <c r="A4" s="61"/>
    </row>
    <row r="5" spans="1:14" ht="30">
      <c r="A5" s="61"/>
      <c r="B5" s="844" t="s">
        <v>254</v>
      </c>
      <c r="C5" s="845"/>
      <c r="D5" s="848" t="s">
        <v>318</v>
      </c>
      <c r="E5" s="848"/>
      <c r="F5" s="350" t="s">
        <v>319</v>
      </c>
    </row>
    <row r="6" spans="1:14">
      <c r="A6" s="61"/>
      <c r="B6" s="846"/>
      <c r="C6" s="847"/>
      <c r="D6" s="350">
        <v>2023</v>
      </c>
      <c r="E6" s="350">
        <v>2022</v>
      </c>
      <c r="F6" s="350">
        <v>2023</v>
      </c>
    </row>
    <row r="7" spans="1:14">
      <c r="A7" s="61"/>
      <c r="B7" s="351">
        <v>1</v>
      </c>
      <c r="C7" s="352" t="s">
        <v>320</v>
      </c>
      <c r="D7" s="353">
        <v>47531.442095243729</v>
      </c>
      <c r="E7" s="353">
        <v>46445.226916254956</v>
      </c>
      <c r="F7" s="353">
        <f t="shared" ref="F7:F33" si="0">D7*0.08</f>
        <v>3802.5153676194982</v>
      </c>
    </row>
    <row r="8" spans="1:14">
      <c r="A8" s="61"/>
      <c r="B8" s="22">
        <v>2</v>
      </c>
      <c r="C8" s="105" t="s">
        <v>321</v>
      </c>
      <c r="D8" s="349">
        <v>47531.442095243729</v>
      </c>
      <c r="E8" s="349">
        <v>46445.226916254956</v>
      </c>
      <c r="F8" s="346">
        <f t="shared" si="0"/>
        <v>3802.5153676194982</v>
      </c>
    </row>
    <row r="9" spans="1:14">
      <c r="A9" s="61"/>
      <c r="B9" s="22">
        <v>3</v>
      </c>
      <c r="C9" s="105" t="s">
        <v>322</v>
      </c>
      <c r="D9" s="346">
        <v>0</v>
      </c>
      <c r="E9" s="346">
        <v>0</v>
      </c>
      <c r="F9" s="346">
        <f t="shared" si="0"/>
        <v>0</v>
      </c>
    </row>
    <row r="10" spans="1:14">
      <c r="A10" s="61"/>
      <c r="B10" s="22">
        <v>4</v>
      </c>
      <c r="C10" s="105" t="s">
        <v>323</v>
      </c>
      <c r="D10" s="346">
        <v>0</v>
      </c>
      <c r="E10" s="346">
        <v>0</v>
      </c>
      <c r="F10" s="346">
        <f>D10*0.08</f>
        <v>0</v>
      </c>
    </row>
    <row r="11" spans="1:14">
      <c r="A11" s="61"/>
      <c r="B11" s="22" t="s">
        <v>324</v>
      </c>
      <c r="C11" s="105" t="s">
        <v>325</v>
      </c>
      <c r="D11" s="346">
        <v>0</v>
      </c>
      <c r="E11" s="346">
        <v>0</v>
      </c>
      <c r="F11" s="346">
        <f t="shared" si="0"/>
        <v>0</v>
      </c>
      <c r="N11" s="540"/>
    </row>
    <row r="12" spans="1:14">
      <c r="A12" s="61"/>
      <c r="B12" s="22">
        <v>5</v>
      </c>
      <c r="C12" s="105" t="s">
        <v>326</v>
      </c>
      <c r="D12" s="346">
        <v>0</v>
      </c>
      <c r="E12" s="346">
        <v>0</v>
      </c>
      <c r="F12" s="346">
        <f t="shared" si="0"/>
        <v>0</v>
      </c>
    </row>
    <row r="13" spans="1:14">
      <c r="A13" s="61"/>
      <c r="B13" s="351">
        <v>6</v>
      </c>
      <c r="C13" s="352" t="s">
        <v>327</v>
      </c>
      <c r="D13" s="353">
        <v>197.05708242617808</v>
      </c>
      <c r="E13" s="353">
        <v>316.77518545436118</v>
      </c>
      <c r="F13" s="353">
        <f t="shared" si="0"/>
        <v>15.764566594094248</v>
      </c>
    </row>
    <row r="14" spans="1:14">
      <c r="A14" s="61"/>
      <c r="B14" s="22">
        <v>7</v>
      </c>
      <c r="C14" s="105" t="s">
        <v>321</v>
      </c>
      <c r="D14" s="349">
        <v>121.961211825048</v>
      </c>
      <c r="E14" s="349">
        <v>195.25661245999996</v>
      </c>
      <c r="F14" s="346">
        <f>D14*0.08</f>
        <v>9.7568969460038399</v>
      </c>
      <c r="H14" s="570"/>
    </row>
    <row r="15" spans="1:14">
      <c r="A15" s="61"/>
      <c r="B15" s="22">
        <v>8</v>
      </c>
      <c r="C15" s="105" t="s">
        <v>328</v>
      </c>
      <c r="D15" s="346">
        <v>0</v>
      </c>
      <c r="E15" s="346">
        <v>0</v>
      </c>
      <c r="F15" s="346">
        <f t="shared" ref="F15:F18" si="1">D15*0.08</f>
        <v>0</v>
      </c>
      <c r="H15" s="570"/>
    </row>
    <row r="16" spans="1:14">
      <c r="A16" s="61"/>
      <c r="B16" s="22" t="s">
        <v>280</v>
      </c>
      <c r="C16" s="105" t="s">
        <v>329</v>
      </c>
      <c r="D16" s="346">
        <v>0</v>
      </c>
      <c r="E16" s="346">
        <v>0</v>
      </c>
      <c r="F16" s="346">
        <f t="shared" si="1"/>
        <v>0</v>
      </c>
      <c r="H16" s="570"/>
    </row>
    <row r="17" spans="1:8">
      <c r="A17" s="61"/>
      <c r="B17" s="22" t="s">
        <v>330</v>
      </c>
      <c r="C17" s="105" t="s">
        <v>331</v>
      </c>
      <c r="D17" s="349">
        <v>75.095870601130088</v>
      </c>
      <c r="E17" s="349">
        <v>121.51857299436125</v>
      </c>
      <c r="F17" s="346">
        <f t="shared" si="1"/>
        <v>6.007669648090407</v>
      </c>
      <c r="H17" s="570"/>
    </row>
    <row r="18" spans="1:8">
      <c r="A18" s="61"/>
      <c r="B18" s="22">
        <v>9</v>
      </c>
      <c r="C18" s="105" t="s">
        <v>332</v>
      </c>
      <c r="D18" s="346">
        <v>0</v>
      </c>
      <c r="E18" s="346">
        <v>0</v>
      </c>
      <c r="F18" s="346">
        <f t="shared" si="1"/>
        <v>0</v>
      </c>
      <c r="H18" s="570"/>
    </row>
    <row r="19" spans="1:8">
      <c r="A19" s="61"/>
      <c r="B19" s="351">
        <v>15</v>
      </c>
      <c r="C19" s="352" t="s">
        <v>333</v>
      </c>
      <c r="D19" s="368">
        <v>0</v>
      </c>
      <c r="E19" s="353">
        <v>0</v>
      </c>
      <c r="F19" s="368">
        <f t="shared" si="0"/>
        <v>0</v>
      </c>
    </row>
    <row r="20" spans="1:8">
      <c r="A20" s="61"/>
      <c r="B20" s="351">
        <v>16</v>
      </c>
      <c r="C20" s="352" t="s">
        <v>334</v>
      </c>
      <c r="D20" s="368">
        <v>0</v>
      </c>
      <c r="E20" s="353">
        <v>0</v>
      </c>
      <c r="F20" s="368">
        <f t="shared" si="0"/>
        <v>0</v>
      </c>
    </row>
    <row r="21" spans="1:8">
      <c r="A21" s="61"/>
      <c r="B21" s="22">
        <v>17</v>
      </c>
      <c r="C21" s="105" t="s">
        <v>335</v>
      </c>
      <c r="D21" s="346">
        <v>0</v>
      </c>
      <c r="E21" s="346">
        <v>0</v>
      </c>
      <c r="F21" s="346">
        <f>D21*0.08</f>
        <v>0</v>
      </c>
    </row>
    <row r="22" spans="1:8">
      <c r="A22" s="61"/>
      <c r="B22" s="22">
        <v>18</v>
      </c>
      <c r="C22" s="105" t="s">
        <v>336</v>
      </c>
      <c r="D22" s="346">
        <v>0</v>
      </c>
      <c r="E22" s="346">
        <v>0</v>
      </c>
      <c r="F22" s="346">
        <f t="shared" si="0"/>
        <v>0</v>
      </c>
    </row>
    <row r="23" spans="1:8">
      <c r="A23" s="61"/>
      <c r="B23" s="22">
        <v>19</v>
      </c>
      <c r="C23" s="105" t="s">
        <v>337</v>
      </c>
      <c r="D23" s="346">
        <v>0</v>
      </c>
      <c r="E23" s="346">
        <v>0</v>
      </c>
      <c r="F23" s="346">
        <f t="shared" si="0"/>
        <v>0</v>
      </c>
    </row>
    <row r="24" spans="1:8">
      <c r="A24" s="61"/>
      <c r="B24" s="22" t="s">
        <v>338</v>
      </c>
      <c r="C24" s="191" t="s">
        <v>339</v>
      </c>
      <c r="D24" s="346">
        <v>0</v>
      </c>
      <c r="E24" s="346">
        <v>0</v>
      </c>
      <c r="F24" s="346">
        <f t="shared" si="0"/>
        <v>0</v>
      </c>
    </row>
    <row r="25" spans="1:8">
      <c r="A25" s="61"/>
      <c r="B25" s="351">
        <v>20</v>
      </c>
      <c r="C25" s="352" t="s">
        <v>340</v>
      </c>
      <c r="D25" s="353">
        <v>6235.2959188708455</v>
      </c>
      <c r="E25" s="353">
        <v>6638.7872097031659</v>
      </c>
      <c r="F25" s="353">
        <f t="shared" si="0"/>
        <v>498.82367350966763</v>
      </c>
    </row>
    <row r="26" spans="1:8">
      <c r="A26" s="61"/>
      <c r="B26" s="22">
        <v>21</v>
      </c>
      <c r="C26" s="105" t="s">
        <v>321</v>
      </c>
      <c r="D26" s="349">
        <v>6235.2959188708455</v>
      </c>
      <c r="E26" s="349">
        <v>6638.7872097031659</v>
      </c>
      <c r="F26" s="349">
        <f t="shared" si="0"/>
        <v>498.82367350966763</v>
      </c>
    </row>
    <row r="27" spans="1:8">
      <c r="A27" s="61"/>
      <c r="B27" s="22">
        <v>22</v>
      </c>
      <c r="C27" s="105" t="s">
        <v>341</v>
      </c>
      <c r="D27" s="346">
        <v>0</v>
      </c>
      <c r="E27" s="349">
        <v>0</v>
      </c>
      <c r="F27" s="346">
        <f t="shared" si="0"/>
        <v>0</v>
      </c>
    </row>
    <row r="28" spans="1:8">
      <c r="A28" s="61"/>
      <c r="B28" s="351" t="s">
        <v>342</v>
      </c>
      <c r="C28" s="352" t="s">
        <v>343</v>
      </c>
      <c r="D28" s="368">
        <v>0</v>
      </c>
      <c r="E28" s="368">
        <v>0</v>
      </c>
      <c r="F28" s="368">
        <f t="shared" si="0"/>
        <v>0</v>
      </c>
    </row>
    <row r="29" spans="1:8">
      <c r="A29" s="61"/>
      <c r="B29" s="22">
        <v>23</v>
      </c>
      <c r="C29" s="70" t="s">
        <v>344</v>
      </c>
      <c r="D29" s="262">
        <v>8156.9353624999994</v>
      </c>
      <c r="E29" s="262">
        <v>6697.4409624999998</v>
      </c>
      <c r="F29" s="262">
        <f t="shared" si="0"/>
        <v>652.55482899999993</v>
      </c>
    </row>
    <row r="30" spans="1:8">
      <c r="A30" s="61"/>
      <c r="B30" s="107" t="s">
        <v>345</v>
      </c>
      <c r="C30" s="105" t="s">
        <v>346</v>
      </c>
      <c r="D30" s="349">
        <v>8156.9353624999994</v>
      </c>
      <c r="E30" s="349">
        <v>6697.4409624999998</v>
      </c>
      <c r="F30" s="349">
        <f t="shared" si="0"/>
        <v>652.55482899999993</v>
      </c>
    </row>
    <row r="31" spans="1:8">
      <c r="A31" s="61"/>
      <c r="B31" s="22" t="s">
        <v>347</v>
      </c>
      <c r="C31" s="105" t="s">
        <v>348</v>
      </c>
      <c r="D31" s="346">
        <v>0</v>
      </c>
      <c r="E31" s="346">
        <v>0</v>
      </c>
      <c r="F31" s="346">
        <f t="shared" si="0"/>
        <v>0</v>
      </c>
    </row>
    <row r="32" spans="1:8">
      <c r="A32" s="61"/>
      <c r="B32" s="22" t="s">
        <v>349</v>
      </c>
      <c r="C32" s="105" t="s">
        <v>350</v>
      </c>
      <c r="D32" s="346">
        <v>0</v>
      </c>
      <c r="E32" s="346">
        <v>0</v>
      </c>
      <c r="F32" s="346">
        <f t="shared" si="0"/>
        <v>0</v>
      </c>
    </row>
    <row r="33" spans="1:8" ht="30">
      <c r="A33" s="61"/>
      <c r="B33" s="351">
        <v>24</v>
      </c>
      <c r="C33" s="352" t="s">
        <v>351</v>
      </c>
      <c r="D33" s="353">
        <v>1122.9900789000001</v>
      </c>
      <c r="E33" s="368">
        <v>0</v>
      </c>
      <c r="F33" s="353">
        <f t="shared" si="0"/>
        <v>89.839206312000002</v>
      </c>
    </row>
    <row r="34" spans="1:8">
      <c r="A34" s="61"/>
      <c r="B34" s="351">
        <v>29</v>
      </c>
      <c r="C34" s="352" t="s">
        <v>352</v>
      </c>
      <c r="D34" s="353">
        <v>62120.730459040758</v>
      </c>
      <c r="E34" s="353">
        <v>60098.230273912486</v>
      </c>
      <c r="F34" s="353">
        <v>4969.6584367232599</v>
      </c>
      <c r="H34" s="570"/>
    </row>
    <row r="36" spans="1:8">
      <c r="D36" s="106"/>
    </row>
    <row r="43" spans="1:8">
      <c r="F43" s="4"/>
    </row>
  </sheetData>
  <mergeCells count="2">
    <mergeCell ref="B5:C6"/>
    <mergeCell ref="D5:E5"/>
  </mergeCells>
  <conditionalFormatting sqref="D19">
    <cfRule type="cellIs" dxfId="42" priority="26" stopIfTrue="1" operator="lessThan">
      <formula>0</formula>
    </cfRule>
  </conditionalFormatting>
  <conditionalFormatting sqref="F19">
    <cfRule type="cellIs" dxfId="41" priority="25" stopIfTrue="1" operator="lessThan">
      <formula>0</formula>
    </cfRule>
  </conditionalFormatting>
  <conditionalFormatting sqref="F20">
    <cfRule type="cellIs" dxfId="40" priority="24" stopIfTrue="1" operator="lessThan">
      <formula>0</formula>
    </cfRule>
  </conditionalFormatting>
  <conditionalFormatting sqref="D20">
    <cfRule type="cellIs" dxfId="39" priority="23" stopIfTrue="1" operator="lessThan">
      <formula>0</formula>
    </cfRule>
  </conditionalFormatting>
  <conditionalFormatting sqref="D28:F28">
    <cfRule type="cellIs" dxfId="38" priority="22" stopIfTrue="1" operator="lessThan">
      <formula>0</formula>
    </cfRule>
  </conditionalFormatting>
  <conditionalFormatting sqref="E21:E24">
    <cfRule type="cellIs" dxfId="37" priority="17" stopIfTrue="1" operator="lessThan">
      <formula>0</formula>
    </cfRule>
  </conditionalFormatting>
  <conditionalFormatting sqref="D21:D24">
    <cfRule type="cellIs" dxfId="36" priority="16" stopIfTrue="1" operator="lessThan">
      <formula>0</formula>
    </cfRule>
  </conditionalFormatting>
  <conditionalFormatting sqref="D18:E18">
    <cfRule type="cellIs" dxfId="35" priority="15" stopIfTrue="1" operator="lessThan">
      <formula>0</formula>
    </cfRule>
  </conditionalFormatting>
  <conditionalFormatting sqref="D16:E16">
    <cfRule type="cellIs" dxfId="34" priority="14" stopIfTrue="1" operator="lessThan">
      <formula>0</formula>
    </cfRule>
  </conditionalFormatting>
  <conditionalFormatting sqref="D15:E15">
    <cfRule type="cellIs" dxfId="33" priority="13" stopIfTrue="1" operator="lessThan">
      <formula>0</formula>
    </cfRule>
  </conditionalFormatting>
  <conditionalFormatting sqref="D9:F12">
    <cfRule type="cellIs" dxfId="32" priority="12" stopIfTrue="1" operator="lessThan">
      <formula>0</formula>
    </cfRule>
  </conditionalFormatting>
  <conditionalFormatting sqref="F8">
    <cfRule type="cellIs" dxfId="31" priority="11" stopIfTrue="1" operator="lessThan">
      <formula>0</formula>
    </cfRule>
  </conditionalFormatting>
  <conditionalFormatting sqref="D27">
    <cfRule type="cellIs" dxfId="30" priority="10" stopIfTrue="1" operator="lessThan">
      <formula>0</formula>
    </cfRule>
  </conditionalFormatting>
  <conditionalFormatting sqref="F27">
    <cfRule type="cellIs" dxfId="29" priority="9" stopIfTrue="1" operator="lessThan">
      <formula>0</formula>
    </cfRule>
  </conditionalFormatting>
  <conditionalFormatting sqref="F21:F24">
    <cfRule type="cellIs" dxfId="28" priority="8" stopIfTrue="1" operator="lessThan">
      <formula>0</formula>
    </cfRule>
  </conditionalFormatting>
  <conditionalFormatting sqref="F14:F18">
    <cfRule type="cellIs" dxfId="27" priority="5" stopIfTrue="1" operator="lessThan">
      <formula>0</formula>
    </cfRule>
  </conditionalFormatting>
  <conditionalFormatting sqref="D31:F31">
    <cfRule type="cellIs" dxfId="26" priority="4" stopIfTrue="1" operator="lessThan">
      <formula>0</formula>
    </cfRule>
  </conditionalFormatting>
  <conditionalFormatting sqref="E33">
    <cfRule type="cellIs" dxfId="25" priority="3" stopIfTrue="1" operator="lessThan">
      <formula>0</formula>
    </cfRule>
  </conditionalFormatting>
  <conditionalFormatting sqref="D32">
    <cfRule type="cellIs" dxfId="24" priority="2" stopIfTrue="1" operator="lessThan">
      <formula>0</formula>
    </cfRule>
  </conditionalFormatting>
  <conditionalFormatting sqref="E32:F32">
    <cfRule type="cellIs" dxfId="23" priority="1" stopIfTrue="1" operator="lessThan">
      <formula>0</formula>
    </cfRule>
  </conditionalFormatting>
  <hyperlinks>
    <hyperlink ref="D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ignoredErrors>
    <ignoredError sqref="F20 F9:F12 F21:F24 F14 F15:F18 F31:F32" unlockedFormula="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4B74C-7F3E-459D-A582-90836A1041D6}">
  <sheetPr>
    <pageSetUpPr fitToPage="1"/>
  </sheetPr>
  <dimension ref="B2:N42"/>
  <sheetViews>
    <sheetView showGridLines="0" zoomScale="90" zoomScaleNormal="90" zoomScalePageLayoutView="70" workbookViewId="0">
      <selection activeCell="F8" sqref="F8"/>
    </sheetView>
  </sheetViews>
  <sheetFormatPr defaultColWidth="9.140625" defaultRowHeight="15"/>
  <cols>
    <col min="2" max="2" width="30.5703125" customWidth="1"/>
    <col min="3" max="3" width="59.5703125" customWidth="1"/>
    <col min="4" max="4" width="16" customWidth="1"/>
    <col min="5" max="5" width="16.140625" customWidth="1"/>
    <col min="6" max="6" width="16.5703125" customWidth="1"/>
    <col min="7" max="7" width="17.5703125" customWidth="1"/>
    <col min="8" max="8" width="18.42578125" customWidth="1"/>
    <col min="10" max="10" width="13.140625" style="4" customWidth="1"/>
  </cols>
  <sheetData>
    <row r="2" spans="2:14" s="29" customFormat="1" ht="21">
      <c r="B2" s="195" t="s">
        <v>1433</v>
      </c>
      <c r="D2" s="30"/>
      <c r="F2" s="569" t="s">
        <v>253</v>
      </c>
    </row>
    <row r="3" spans="2:14" s="29" customFormat="1"/>
    <row r="4" spans="2:14" s="29" customFormat="1">
      <c r="B4"/>
    </row>
    <row r="5" spans="2:14" ht="15" customHeight="1">
      <c r="B5" s="1076" t="s">
        <v>421</v>
      </c>
      <c r="C5" s="1074" t="s">
        <v>1434</v>
      </c>
      <c r="D5" s="1073" t="s">
        <v>1435</v>
      </c>
      <c r="E5" s="1073"/>
      <c r="F5" s="1073"/>
      <c r="G5" s="848" t="s">
        <v>1436</v>
      </c>
      <c r="H5" s="848" t="s">
        <v>1437</v>
      </c>
    </row>
    <row r="6" spans="2:14" ht="15" customHeight="1">
      <c r="B6" s="1077"/>
      <c r="C6" s="1075"/>
      <c r="D6" s="455">
        <v>2021</v>
      </c>
      <c r="E6" s="455">
        <v>2022</v>
      </c>
      <c r="F6" s="455">
        <v>2023</v>
      </c>
      <c r="G6" s="848"/>
      <c r="H6" s="848"/>
    </row>
    <row r="7" spans="2:14">
      <c r="B7" s="461">
        <v>1</v>
      </c>
      <c r="C7" s="31" t="s">
        <v>1438</v>
      </c>
      <c r="D7" s="312">
        <v>3828.9701825944517</v>
      </c>
      <c r="E7" s="312">
        <v>3753.6339570799996</v>
      </c>
      <c r="F7" s="312">
        <v>5468.4924306900002</v>
      </c>
      <c r="G7" s="312">
        <v>652.55482899999993</v>
      </c>
      <c r="H7" s="312">
        <v>8156.9353624999994</v>
      </c>
    </row>
    <row r="8" spans="2:14" ht="30">
      <c r="B8" s="461">
        <v>2</v>
      </c>
      <c r="C8" s="32" t="s">
        <v>1439</v>
      </c>
      <c r="D8" s="685">
        <v>0</v>
      </c>
      <c r="E8" s="345">
        <v>0</v>
      </c>
      <c r="F8" s="345">
        <v>0</v>
      </c>
      <c r="G8" s="345">
        <v>0</v>
      </c>
      <c r="H8" s="345">
        <v>0</v>
      </c>
    </row>
    <row r="9" spans="2:14">
      <c r="B9" s="461">
        <v>3</v>
      </c>
      <c r="C9" s="318" t="s">
        <v>1440</v>
      </c>
      <c r="D9" s="345">
        <v>0</v>
      </c>
      <c r="E9" s="345">
        <v>0</v>
      </c>
      <c r="F9" s="345">
        <v>0</v>
      </c>
      <c r="G9" s="310"/>
      <c r="H9" s="310"/>
    </row>
    <row r="10" spans="2:14">
      <c r="B10" s="461">
        <v>4</v>
      </c>
      <c r="C10" s="318" t="s">
        <v>1441</v>
      </c>
      <c r="D10" s="345">
        <v>0</v>
      </c>
      <c r="E10" s="345">
        <v>0</v>
      </c>
      <c r="F10" s="345">
        <v>0</v>
      </c>
      <c r="G10" s="310"/>
      <c r="H10" s="310"/>
      <c r="N10" s="540"/>
    </row>
    <row r="11" spans="2:14" ht="17.45" customHeight="1">
      <c r="B11" s="462">
        <v>5</v>
      </c>
      <c r="C11" s="31" t="s">
        <v>1442</v>
      </c>
      <c r="D11" s="345">
        <v>0</v>
      </c>
      <c r="E11" s="345">
        <v>0</v>
      </c>
      <c r="F11" s="345">
        <v>0</v>
      </c>
      <c r="G11" s="345">
        <v>0</v>
      </c>
      <c r="H11" s="345">
        <v>0</v>
      </c>
    </row>
    <row r="42" spans="6:6">
      <c r="F42" s="4"/>
    </row>
  </sheetData>
  <mergeCells count="5">
    <mergeCell ref="D5:F5"/>
    <mergeCell ref="G5:G6"/>
    <mergeCell ref="H5:H6"/>
    <mergeCell ref="C5:C6"/>
    <mergeCell ref="B5:B6"/>
  </mergeCells>
  <hyperlinks>
    <hyperlink ref="F2" location="'Index '!A1" display="Return to index" xr:uid="{5EEA7DCE-5EB3-4F77-A54E-E992523F9A10}"/>
  </hyperlinks>
  <pageMargins left="0.7" right="0.7" top="0.75" bottom="0.75" header="0.3" footer="0.3"/>
  <pageSetup paperSize="9" scale="75"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CAC3A-665F-45BC-BEE8-5528EE895BF6}">
  <sheetPr>
    <pageSetUpPr fitToPage="1"/>
  </sheetPr>
  <dimension ref="B2:V43"/>
  <sheetViews>
    <sheetView zoomScale="90" zoomScaleNormal="90" workbookViewId="0">
      <selection activeCell="V32" sqref="V32"/>
    </sheetView>
  </sheetViews>
  <sheetFormatPr defaultColWidth="8.5703125" defaultRowHeight="15"/>
  <cols>
    <col min="1" max="1" width="8.5703125" style="38"/>
    <col min="2" max="2" width="15.140625" style="38" customWidth="1"/>
    <col min="3" max="3" width="8.5703125" style="38" customWidth="1"/>
    <col min="4" max="6" width="8.5703125" style="38"/>
    <col min="7" max="7" width="14.42578125" style="38" customWidth="1"/>
    <col min="8" max="18" width="8.5703125" style="38"/>
    <col min="19" max="19" width="33.140625" style="38" customWidth="1"/>
    <col min="20" max="20" width="71.42578125" style="38" customWidth="1"/>
    <col min="21" max="22" width="8.5703125" style="38"/>
    <col min="23" max="23" width="19.5703125" style="38" customWidth="1"/>
    <col min="24" max="16384" width="8.5703125" style="38"/>
  </cols>
  <sheetData>
    <row r="2" spans="2:22" ht="21">
      <c r="B2" s="195" t="s">
        <v>1443</v>
      </c>
      <c r="C2" s="177"/>
      <c r="D2" s="177"/>
      <c r="E2" s="177"/>
      <c r="F2" s="177"/>
      <c r="G2" s="569" t="s">
        <v>253</v>
      </c>
      <c r="H2" s="177"/>
      <c r="I2" s="177"/>
      <c r="J2" s="177"/>
      <c r="K2" s="177"/>
      <c r="L2" s="177"/>
      <c r="M2" s="177"/>
      <c r="N2" s="177"/>
      <c r="O2" s="177"/>
      <c r="P2" s="177"/>
      <c r="Q2" s="177"/>
      <c r="R2" s="177"/>
      <c r="S2" s="177"/>
    </row>
    <row r="3" spans="2:22">
      <c r="B3" s="48"/>
      <c r="C3" s="48"/>
      <c r="D3" s="48"/>
      <c r="E3" s="48"/>
      <c r="F3" s="48"/>
      <c r="G3" s="48"/>
      <c r="H3" s="48"/>
      <c r="I3" s="48"/>
      <c r="J3" s="48"/>
      <c r="K3" s="48"/>
      <c r="L3" s="48"/>
      <c r="M3" s="48"/>
      <c r="N3" s="48"/>
      <c r="O3" s="48"/>
      <c r="P3" s="48"/>
      <c r="Q3" s="48"/>
      <c r="R3" s="48"/>
      <c r="S3" s="48"/>
    </row>
    <row r="4" spans="2:22">
      <c r="B4" s="48"/>
      <c r="C4" s="48"/>
      <c r="D4" s="48"/>
      <c r="E4" s="48"/>
      <c r="F4" s="48"/>
      <c r="G4" s="48"/>
      <c r="H4" s="48"/>
      <c r="I4" s="48"/>
      <c r="J4" s="48"/>
      <c r="K4" s="48"/>
      <c r="L4" s="48"/>
      <c r="M4" s="48"/>
      <c r="N4" s="48"/>
      <c r="O4" s="48"/>
      <c r="P4" s="48"/>
      <c r="Q4" s="48"/>
      <c r="R4" s="48"/>
      <c r="S4" s="48"/>
    </row>
    <row r="5" spans="2:22">
      <c r="B5" s="456" t="s">
        <v>365</v>
      </c>
      <c r="C5" s="1064" t="s">
        <v>1090</v>
      </c>
      <c r="D5" s="1065"/>
      <c r="E5" s="1065"/>
      <c r="F5" s="1065"/>
      <c r="G5" s="1065"/>
      <c r="H5" s="1065"/>
      <c r="I5" s="1065"/>
      <c r="J5" s="1065"/>
      <c r="K5" s="1065"/>
      <c r="L5" s="1065"/>
      <c r="M5" s="1065"/>
      <c r="N5" s="1065"/>
      <c r="O5" s="1065"/>
      <c r="P5" s="1065"/>
      <c r="Q5" s="1065"/>
      <c r="R5" s="1065"/>
      <c r="S5" s="1066"/>
      <c r="T5" s="454" t="s">
        <v>1337</v>
      </c>
    </row>
    <row r="6" spans="2:22">
      <c r="B6" s="1097" t="s">
        <v>366</v>
      </c>
      <c r="C6" s="1086" t="s">
        <v>1444</v>
      </c>
      <c r="D6" s="1087"/>
      <c r="E6" s="1087"/>
      <c r="F6" s="1087"/>
      <c r="G6" s="1087"/>
      <c r="H6" s="1087"/>
      <c r="I6" s="1087"/>
      <c r="J6" s="1087"/>
      <c r="K6" s="1087"/>
      <c r="L6" s="1087"/>
      <c r="M6" s="1087"/>
      <c r="N6" s="1087"/>
      <c r="O6" s="1087"/>
      <c r="P6" s="1087"/>
      <c r="Q6" s="1087"/>
      <c r="R6" s="1087"/>
      <c r="S6" s="1088"/>
      <c r="T6" s="1054" t="s">
        <v>2007</v>
      </c>
    </row>
    <row r="7" spans="2:22">
      <c r="B7" s="1098"/>
      <c r="C7" s="336" t="s">
        <v>1445</v>
      </c>
      <c r="D7" s="824" t="s">
        <v>1446</v>
      </c>
      <c r="E7" s="824"/>
      <c r="F7" s="824"/>
      <c r="G7" s="824"/>
      <c r="H7" s="824"/>
      <c r="I7" s="824"/>
      <c r="J7" s="824"/>
      <c r="K7" s="824"/>
      <c r="L7" s="824"/>
      <c r="M7" s="824"/>
      <c r="N7" s="824"/>
      <c r="O7" s="824"/>
      <c r="P7" s="824"/>
      <c r="Q7" s="824"/>
      <c r="R7" s="824"/>
      <c r="S7" s="1091"/>
      <c r="T7" s="1054"/>
    </row>
    <row r="8" spans="2:22">
      <c r="B8" s="1098"/>
      <c r="C8" s="336" t="s">
        <v>1445</v>
      </c>
      <c r="D8" s="1092" t="s">
        <v>1447</v>
      </c>
      <c r="E8" s="1092"/>
      <c r="F8" s="1092"/>
      <c r="G8" s="1092"/>
      <c r="H8" s="1092"/>
      <c r="I8" s="1092"/>
      <c r="J8" s="1092"/>
      <c r="K8" s="1092"/>
      <c r="L8" s="1092"/>
      <c r="M8" s="1092"/>
      <c r="N8" s="1092"/>
      <c r="O8" s="1092"/>
      <c r="P8" s="1092"/>
      <c r="Q8" s="1092"/>
      <c r="R8" s="1092"/>
      <c r="S8" s="1093"/>
      <c r="T8" s="1054"/>
      <c r="V8" s="568"/>
    </row>
    <row r="9" spans="2:22">
      <c r="B9" s="1098"/>
      <c r="C9" s="336" t="s">
        <v>1445</v>
      </c>
      <c r="D9" s="824" t="s">
        <v>1448</v>
      </c>
      <c r="E9" s="824"/>
      <c r="F9" s="824"/>
      <c r="G9" s="824"/>
      <c r="H9" s="824"/>
      <c r="I9" s="824"/>
      <c r="J9" s="824"/>
      <c r="K9" s="824"/>
      <c r="L9" s="824"/>
      <c r="M9" s="824"/>
      <c r="N9" s="824"/>
      <c r="O9" s="824"/>
      <c r="P9" s="824"/>
      <c r="Q9" s="824"/>
      <c r="R9" s="824"/>
      <c r="S9" s="1091"/>
      <c r="T9" s="1054"/>
    </row>
    <row r="10" spans="2:22">
      <c r="B10" s="1098"/>
      <c r="C10" s="336" t="s">
        <v>1445</v>
      </c>
      <c r="D10" s="1081" t="s">
        <v>1449</v>
      </c>
      <c r="E10" s="1081"/>
      <c r="F10" s="1081"/>
      <c r="G10" s="1081"/>
      <c r="H10" s="1081"/>
      <c r="I10" s="1081"/>
      <c r="J10" s="1081"/>
      <c r="K10" s="1081"/>
      <c r="L10" s="1081"/>
      <c r="M10" s="1081"/>
      <c r="N10" s="1081"/>
      <c r="O10" s="1081"/>
      <c r="P10" s="1081"/>
      <c r="Q10" s="1081"/>
      <c r="R10" s="1081"/>
      <c r="S10" s="1082"/>
      <c r="T10" s="1054"/>
    </row>
    <row r="11" spans="2:22" ht="15" customHeight="1">
      <c r="B11" s="1097" t="s">
        <v>369</v>
      </c>
      <c r="C11" s="1086" t="s">
        <v>1450</v>
      </c>
      <c r="D11" s="1087"/>
      <c r="E11" s="1087"/>
      <c r="F11" s="1087"/>
      <c r="G11" s="1087"/>
      <c r="H11" s="1087"/>
      <c r="I11" s="1087"/>
      <c r="J11" s="1087"/>
      <c r="K11" s="1087"/>
      <c r="L11" s="1087"/>
      <c r="M11" s="1087"/>
      <c r="N11" s="1104"/>
      <c r="O11" s="1087"/>
      <c r="P11" s="1087"/>
      <c r="Q11" s="1087"/>
      <c r="R11" s="1087"/>
      <c r="S11" s="1087"/>
      <c r="T11" s="814" t="s">
        <v>1451</v>
      </c>
      <c r="V11" s="568"/>
    </row>
    <row r="12" spans="2:22">
      <c r="B12" s="1098"/>
      <c r="C12" s="336" t="s">
        <v>1445</v>
      </c>
      <c r="D12" s="824" t="s">
        <v>1452</v>
      </c>
      <c r="E12" s="824"/>
      <c r="F12" s="824"/>
      <c r="G12" s="824"/>
      <c r="H12" s="824"/>
      <c r="I12" s="824"/>
      <c r="J12" s="824"/>
      <c r="K12" s="824"/>
      <c r="L12" s="824"/>
      <c r="M12" s="824"/>
      <c r="N12" s="824"/>
      <c r="O12" s="824"/>
      <c r="P12" s="824"/>
      <c r="Q12" s="824"/>
      <c r="R12" s="824"/>
      <c r="S12" s="824"/>
      <c r="T12" s="815" t="s">
        <v>1938</v>
      </c>
    </row>
    <row r="13" spans="2:22">
      <c r="B13" s="1098"/>
      <c r="C13" s="336" t="s">
        <v>1445</v>
      </c>
      <c r="D13" s="1092" t="s">
        <v>1453</v>
      </c>
      <c r="E13" s="1092"/>
      <c r="F13" s="1092"/>
      <c r="G13" s="1092"/>
      <c r="H13" s="1092"/>
      <c r="I13" s="1092"/>
      <c r="J13" s="1092"/>
      <c r="K13" s="1092"/>
      <c r="L13" s="1092"/>
      <c r="M13" s="1092"/>
      <c r="N13" s="1092"/>
      <c r="O13" s="1092"/>
      <c r="P13" s="1092"/>
      <c r="Q13" s="1092"/>
      <c r="R13" s="1092"/>
      <c r="S13" s="1092"/>
      <c r="T13" s="816"/>
    </row>
    <row r="14" spans="2:22">
      <c r="B14" s="1098"/>
      <c r="C14" s="336" t="s">
        <v>1445</v>
      </c>
      <c r="D14" s="824" t="s">
        <v>1454</v>
      </c>
      <c r="E14" s="824"/>
      <c r="F14" s="824"/>
      <c r="G14" s="824"/>
      <c r="H14" s="824"/>
      <c r="I14" s="824"/>
      <c r="J14" s="824"/>
      <c r="K14" s="824"/>
      <c r="L14" s="824"/>
      <c r="M14" s="824"/>
      <c r="N14" s="824"/>
      <c r="O14" s="824"/>
      <c r="P14" s="824"/>
      <c r="Q14" s="824"/>
      <c r="R14" s="824"/>
      <c r="S14" s="824"/>
      <c r="T14" s="817" t="s">
        <v>1455</v>
      </c>
    </row>
    <row r="15" spans="2:22">
      <c r="B15" s="1098"/>
      <c r="C15" s="336" t="s">
        <v>1445</v>
      </c>
      <c r="D15" s="1092" t="s">
        <v>1456</v>
      </c>
      <c r="E15" s="1092"/>
      <c r="F15" s="1092"/>
      <c r="G15" s="1092"/>
      <c r="H15" s="1092"/>
      <c r="I15" s="1092"/>
      <c r="J15" s="1092"/>
      <c r="K15" s="1092"/>
      <c r="L15" s="1092"/>
      <c r="M15" s="1092"/>
      <c r="N15" s="1092"/>
      <c r="O15" s="1092"/>
      <c r="P15" s="1092"/>
      <c r="Q15" s="1092"/>
      <c r="R15" s="1092"/>
      <c r="S15" s="1092"/>
      <c r="T15" s="818"/>
    </row>
    <row r="16" spans="2:22">
      <c r="B16" s="1099"/>
      <c r="C16" s="337" t="s">
        <v>1445</v>
      </c>
      <c r="D16" s="1081" t="s">
        <v>1457</v>
      </c>
      <c r="E16" s="1081"/>
      <c r="F16" s="1081"/>
      <c r="G16" s="1081"/>
      <c r="H16" s="1081"/>
      <c r="I16" s="1081"/>
      <c r="J16" s="1081"/>
      <c r="K16" s="1081"/>
      <c r="L16" s="1081"/>
      <c r="M16" s="1081"/>
      <c r="N16" s="1081"/>
      <c r="O16" s="1081"/>
      <c r="P16" s="1081"/>
      <c r="Q16" s="1081"/>
      <c r="R16" s="1081"/>
      <c r="S16" s="1081"/>
      <c r="T16" s="819" t="s">
        <v>1458</v>
      </c>
    </row>
    <row r="17" spans="2:20" ht="30">
      <c r="B17" s="47" t="s">
        <v>376</v>
      </c>
      <c r="C17" s="1083" t="s">
        <v>1459</v>
      </c>
      <c r="D17" s="1084"/>
      <c r="E17" s="1084"/>
      <c r="F17" s="1084"/>
      <c r="G17" s="1084"/>
      <c r="H17" s="1084"/>
      <c r="I17" s="1084"/>
      <c r="J17" s="1084"/>
      <c r="K17" s="1084"/>
      <c r="L17" s="1084"/>
      <c r="M17" s="1084"/>
      <c r="N17" s="1084"/>
      <c r="O17" s="1084"/>
      <c r="P17" s="1084"/>
      <c r="Q17" s="1084"/>
      <c r="R17" s="1084"/>
      <c r="S17" s="1085"/>
      <c r="T17" s="820" t="s">
        <v>1460</v>
      </c>
    </row>
    <row r="18" spans="2:20" ht="147.75" customHeight="1">
      <c r="B18" s="335" t="s">
        <v>378</v>
      </c>
      <c r="C18" s="1094" t="s">
        <v>1461</v>
      </c>
      <c r="D18" s="1095"/>
      <c r="E18" s="1095"/>
      <c r="F18" s="1095"/>
      <c r="G18" s="1095"/>
      <c r="H18" s="1095"/>
      <c r="I18" s="1095"/>
      <c r="J18" s="1095"/>
      <c r="K18" s="1095"/>
      <c r="L18" s="1095"/>
      <c r="M18" s="1095"/>
      <c r="N18" s="1095"/>
      <c r="O18" s="1095"/>
      <c r="P18" s="1095"/>
      <c r="Q18" s="1095"/>
      <c r="R18" s="1095"/>
      <c r="S18" s="1096"/>
      <c r="T18" s="161" t="s">
        <v>1462</v>
      </c>
    </row>
    <row r="19" spans="2:20">
      <c r="B19" s="1097" t="s">
        <v>380</v>
      </c>
      <c r="C19" s="1086" t="s">
        <v>1463</v>
      </c>
      <c r="D19" s="1087"/>
      <c r="E19" s="1087"/>
      <c r="F19" s="1087"/>
      <c r="G19" s="1087"/>
      <c r="H19" s="1087"/>
      <c r="I19" s="1087"/>
      <c r="J19" s="1087"/>
      <c r="K19" s="1087"/>
      <c r="L19" s="1087"/>
      <c r="M19" s="1087"/>
      <c r="N19" s="1087"/>
      <c r="O19" s="1087"/>
      <c r="P19" s="1087"/>
      <c r="Q19" s="1087"/>
      <c r="R19" s="1087"/>
      <c r="S19" s="1088"/>
      <c r="T19" s="1052" t="s">
        <v>1460</v>
      </c>
    </row>
    <row r="20" spans="2:20">
      <c r="B20" s="1098"/>
      <c r="C20" s="336" t="s">
        <v>1445</v>
      </c>
      <c r="D20" s="1092" t="s">
        <v>1464</v>
      </c>
      <c r="E20" s="1092"/>
      <c r="F20" s="1092"/>
      <c r="G20" s="1092"/>
      <c r="H20" s="1092"/>
      <c r="I20" s="1092"/>
      <c r="J20" s="1092"/>
      <c r="K20" s="1092"/>
      <c r="L20" s="1092"/>
      <c r="M20" s="1092"/>
      <c r="N20" s="1092"/>
      <c r="O20" s="1092"/>
      <c r="P20" s="1092"/>
      <c r="Q20" s="1092"/>
      <c r="R20" s="1092"/>
      <c r="S20" s="1093"/>
      <c r="T20" s="1106"/>
    </row>
    <row r="21" spans="2:20">
      <c r="B21" s="1098"/>
      <c r="C21" s="336" t="s">
        <v>1445</v>
      </c>
      <c r="D21" s="1092" t="s">
        <v>1465</v>
      </c>
      <c r="E21" s="1092"/>
      <c r="F21" s="1092"/>
      <c r="G21" s="1092"/>
      <c r="H21" s="1092"/>
      <c r="I21" s="1092"/>
      <c r="J21" s="1092"/>
      <c r="K21" s="1092"/>
      <c r="L21" s="1092"/>
      <c r="M21" s="1092"/>
      <c r="N21" s="1092"/>
      <c r="O21" s="1092"/>
      <c r="P21" s="1092"/>
      <c r="Q21" s="1092"/>
      <c r="R21" s="1092"/>
      <c r="S21" s="1093"/>
      <c r="T21" s="1106"/>
    </row>
    <row r="22" spans="2:20">
      <c r="B22" s="1098"/>
      <c r="C22" s="336" t="s">
        <v>1445</v>
      </c>
      <c r="D22" s="824" t="s">
        <v>1466</v>
      </c>
      <c r="E22" s="824"/>
      <c r="F22" s="824"/>
      <c r="G22" s="824"/>
      <c r="H22" s="824"/>
      <c r="I22" s="824"/>
      <c r="J22" s="824"/>
      <c r="K22" s="824"/>
      <c r="L22" s="824"/>
      <c r="M22" s="824"/>
      <c r="N22" s="824"/>
      <c r="O22" s="824"/>
      <c r="P22" s="824"/>
      <c r="Q22" s="824"/>
      <c r="R22" s="824"/>
      <c r="S22" s="1091"/>
      <c r="T22" s="1106"/>
    </row>
    <row r="23" spans="2:20" ht="29.25" customHeight="1">
      <c r="B23" s="1099"/>
      <c r="C23" s="337" t="s">
        <v>1445</v>
      </c>
      <c r="D23" s="1089" t="s">
        <v>1467</v>
      </c>
      <c r="E23" s="1089"/>
      <c r="F23" s="1089"/>
      <c r="G23" s="1089"/>
      <c r="H23" s="1089"/>
      <c r="I23" s="1089"/>
      <c r="J23" s="1089"/>
      <c r="K23" s="1089"/>
      <c r="L23" s="1089"/>
      <c r="M23" s="1089"/>
      <c r="N23" s="1089"/>
      <c r="O23" s="1089"/>
      <c r="P23" s="1089"/>
      <c r="Q23" s="1089"/>
      <c r="R23" s="1089"/>
      <c r="S23" s="1090"/>
      <c r="T23" s="1053"/>
    </row>
    <row r="24" spans="2:20">
      <c r="B24" s="1098" t="s">
        <v>382</v>
      </c>
      <c r="C24" s="1086" t="s">
        <v>1468</v>
      </c>
      <c r="D24" s="1087"/>
      <c r="E24" s="1087"/>
      <c r="F24" s="1087"/>
      <c r="G24" s="1087"/>
      <c r="H24" s="1087"/>
      <c r="I24" s="1087"/>
      <c r="J24" s="1087"/>
      <c r="K24" s="1087"/>
      <c r="L24" s="1087"/>
      <c r="M24" s="1087"/>
      <c r="N24" s="1087"/>
      <c r="O24" s="1087"/>
      <c r="P24" s="1087"/>
      <c r="Q24" s="1087"/>
      <c r="R24" s="1087"/>
      <c r="S24" s="1088"/>
      <c r="T24" s="1052" t="s">
        <v>1460</v>
      </c>
    </row>
    <row r="25" spans="2:20">
      <c r="B25" s="1098"/>
      <c r="C25" s="336" t="s">
        <v>1445</v>
      </c>
      <c r="D25" s="824" t="s">
        <v>1469</v>
      </c>
      <c r="E25" s="824"/>
      <c r="F25" s="824"/>
      <c r="G25" s="824"/>
      <c r="H25" s="824"/>
      <c r="I25" s="824"/>
      <c r="J25" s="824"/>
      <c r="K25" s="824"/>
      <c r="L25" s="824"/>
      <c r="M25" s="824"/>
      <c r="N25" s="824"/>
      <c r="O25" s="824"/>
      <c r="P25" s="824"/>
      <c r="Q25" s="824"/>
      <c r="R25" s="824"/>
      <c r="S25" s="1091"/>
      <c r="T25" s="1106"/>
    </row>
    <row r="26" spans="2:20">
      <c r="B26" s="1098"/>
      <c r="C26" s="336" t="s">
        <v>1445</v>
      </c>
      <c r="D26" s="824" t="s">
        <v>1470</v>
      </c>
      <c r="E26" s="824"/>
      <c r="F26" s="824"/>
      <c r="G26" s="824"/>
      <c r="H26" s="824"/>
      <c r="I26" s="824"/>
      <c r="J26" s="824"/>
      <c r="K26" s="824"/>
      <c r="L26" s="824"/>
      <c r="M26" s="824"/>
      <c r="N26" s="824"/>
      <c r="O26" s="824"/>
      <c r="P26" s="824"/>
      <c r="Q26" s="824"/>
      <c r="R26" s="824"/>
      <c r="S26" s="1091"/>
      <c r="T26" s="1106"/>
    </row>
    <row r="27" spans="2:20">
      <c r="B27" s="1098"/>
      <c r="C27" s="336" t="s">
        <v>1445</v>
      </c>
      <c r="D27" s="1081" t="s">
        <v>1471</v>
      </c>
      <c r="E27" s="1081"/>
      <c r="F27" s="1081"/>
      <c r="G27" s="1081"/>
      <c r="H27" s="1081"/>
      <c r="I27" s="1081"/>
      <c r="J27" s="1081"/>
      <c r="K27" s="1081"/>
      <c r="L27" s="1081"/>
      <c r="M27" s="1081"/>
      <c r="N27" s="1081"/>
      <c r="O27" s="1081"/>
      <c r="P27" s="1081"/>
      <c r="Q27" s="1081"/>
      <c r="R27" s="1081"/>
      <c r="S27" s="1082"/>
      <c r="T27" s="1106"/>
    </row>
    <row r="28" spans="2:20">
      <c r="B28" s="1097" t="s">
        <v>384</v>
      </c>
      <c r="C28" s="1078" t="s">
        <v>1472</v>
      </c>
      <c r="D28" s="1079"/>
      <c r="E28" s="1079"/>
      <c r="F28" s="1079"/>
      <c r="G28" s="1079"/>
      <c r="H28" s="1079"/>
      <c r="I28" s="1079"/>
      <c r="J28" s="1079"/>
      <c r="K28" s="1079"/>
      <c r="L28" s="1079"/>
      <c r="M28" s="1079"/>
      <c r="N28" s="1079"/>
      <c r="O28" s="1079"/>
      <c r="P28" s="1079"/>
      <c r="Q28" s="1079"/>
      <c r="R28" s="1079"/>
      <c r="S28" s="1080"/>
      <c r="T28" s="1052" t="s">
        <v>1460</v>
      </c>
    </row>
    <row r="29" spans="2:20">
      <c r="B29" s="1098"/>
      <c r="C29" s="336" t="s">
        <v>1445</v>
      </c>
      <c r="D29" s="1089" t="s">
        <v>1473</v>
      </c>
      <c r="E29" s="1089"/>
      <c r="F29" s="1089"/>
      <c r="G29" s="1089"/>
      <c r="H29" s="1089"/>
      <c r="I29" s="1089"/>
      <c r="J29" s="1089"/>
      <c r="K29" s="1089"/>
      <c r="L29" s="1089"/>
      <c r="M29" s="1089"/>
      <c r="N29" s="1089"/>
      <c r="O29" s="1089"/>
      <c r="P29" s="1089"/>
      <c r="Q29" s="1089"/>
      <c r="R29" s="1089"/>
      <c r="S29" s="1090"/>
      <c r="T29" s="1106"/>
    </row>
    <row r="30" spans="2:20" ht="30">
      <c r="B30" s="47" t="s">
        <v>426</v>
      </c>
      <c r="C30" s="1100" t="s">
        <v>1474</v>
      </c>
      <c r="D30" s="1101"/>
      <c r="E30" s="1101"/>
      <c r="F30" s="1101"/>
      <c r="G30" s="1101"/>
      <c r="H30" s="1101"/>
      <c r="I30" s="1101"/>
      <c r="J30" s="1101"/>
      <c r="K30" s="1101"/>
      <c r="L30" s="1101"/>
      <c r="M30" s="1101"/>
      <c r="N30" s="1101"/>
      <c r="O30" s="1101"/>
      <c r="P30" s="1101"/>
      <c r="Q30" s="1101"/>
      <c r="R30" s="1101"/>
      <c r="S30" s="1102"/>
      <c r="T30" s="794" t="s">
        <v>1475</v>
      </c>
    </row>
    <row r="31" spans="2:20">
      <c r="B31" s="1097" t="s">
        <v>475</v>
      </c>
      <c r="C31" s="1086" t="s">
        <v>1476</v>
      </c>
      <c r="D31" s="1087"/>
      <c r="E31" s="1087"/>
      <c r="F31" s="1087"/>
      <c r="G31" s="1087"/>
      <c r="H31" s="1087"/>
      <c r="I31" s="1087"/>
      <c r="J31" s="1087"/>
      <c r="K31" s="1087"/>
      <c r="L31" s="1087"/>
      <c r="M31" s="1087"/>
      <c r="N31" s="1087"/>
      <c r="O31" s="1087"/>
      <c r="P31" s="1087"/>
      <c r="Q31" s="1087"/>
      <c r="R31" s="1087"/>
      <c r="S31" s="1087"/>
      <c r="T31" s="1105" t="s">
        <v>2008</v>
      </c>
    </row>
    <row r="32" spans="2:20" ht="60.75" customHeight="1">
      <c r="B32" s="1099"/>
      <c r="C32" s="337" t="s">
        <v>1445</v>
      </c>
      <c r="D32" s="1103" t="s">
        <v>1477</v>
      </c>
      <c r="E32" s="1103"/>
      <c r="F32" s="1103"/>
      <c r="G32" s="1103"/>
      <c r="H32" s="1103"/>
      <c r="I32" s="1103"/>
      <c r="J32" s="1103"/>
      <c r="K32" s="1103"/>
      <c r="L32" s="1103"/>
      <c r="M32" s="1103"/>
      <c r="N32" s="1103"/>
      <c r="O32" s="1103"/>
      <c r="P32" s="1103"/>
      <c r="Q32" s="1103"/>
      <c r="R32" s="1103"/>
      <c r="S32" s="1103"/>
      <c r="T32" s="936"/>
    </row>
    <row r="33" spans="2:20" ht="32.25" customHeight="1">
      <c r="B33" s="47" t="s">
        <v>1478</v>
      </c>
      <c r="C33" s="1094" t="s">
        <v>1479</v>
      </c>
      <c r="D33" s="1095"/>
      <c r="E33" s="1095"/>
      <c r="F33" s="1095"/>
      <c r="G33" s="1095"/>
      <c r="H33" s="1095"/>
      <c r="I33" s="1095"/>
      <c r="J33" s="1095"/>
      <c r="K33" s="1095"/>
      <c r="L33" s="1095"/>
      <c r="M33" s="1095"/>
      <c r="N33" s="1095"/>
      <c r="O33" s="1095"/>
      <c r="P33" s="1095"/>
      <c r="Q33" s="1095"/>
      <c r="R33" s="1095"/>
      <c r="S33" s="1096"/>
      <c r="T33" s="808" t="s">
        <v>2009</v>
      </c>
    </row>
    <row r="43" spans="2:20">
      <c r="F43" s="527"/>
    </row>
  </sheetData>
  <mergeCells count="40">
    <mergeCell ref="T31:T32"/>
    <mergeCell ref="C5:S5"/>
    <mergeCell ref="B6:B10"/>
    <mergeCell ref="C6:S6"/>
    <mergeCell ref="D7:S7"/>
    <mergeCell ref="D8:S8"/>
    <mergeCell ref="D9:S9"/>
    <mergeCell ref="D10:S10"/>
    <mergeCell ref="T6:T10"/>
    <mergeCell ref="T19:T23"/>
    <mergeCell ref="T24:T27"/>
    <mergeCell ref="T28:T29"/>
    <mergeCell ref="D14:S14"/>
    <mergeCell ref="C19:S19"/>
    <mergeCell ref="C18:S18"/>
    <mergeCell ref="D29:S29"/>
    <mergeCell ref="C33:S33"/>
    <mergeCell ref="B28:B29"/>
    <mergeCell ref="B19:B23"/>
    <mergeCell ref="B24:B27"/>
    <mergeCell ref="B11:B16"/>
    <mergeCell ref="D26:S26"/>
    <mergeCell ref="D25:S25"/>
    <mergeCell ref="C30:S30"/>
    <mergeCell ref="B31:B32"/>
    <mergeCell ref="C31:S31"/>
    <mergeCell ref="D32:S32"/>
    <mergeCell ref="D13:S13"/>
    <mergeCell ref="D12:S12"/>
    <mergeCell ref="C11:S11"/>
    <mergeCell ref="D16:S16"/>
    <mergeCell ref="D15:S15"/>
    <mergeCell ref="C28:S28"/>
    <mergeCell ref="D27:S27"/>
    <mergeCell ref="C17:S17"/>
    <mergeCell ref="C24:S24"/>
    <mergeCell ref="D23:S23"/>
    <mergeCell ref="D22:S22"/>
    <mergeCell ref="D21:S21"/>
    <mergeCell ref="D20:S20"/>
  </mergeCells>
  <hyperlinks>
    <hyperlink ref="G2" location="'Index '!A1" display="Return to index" xr:uid="{1BBEDBDC-D8B4-43EB-89BA-1CB1BCD1FD31}"/>
    <hyperlink ref="T16" r:id="rId1" display="https://eur01.safelinks.protection.outlook.com/?url=https%3A%2F%2Fwww.vestjyskbank.dk%2Finvestor-relations%2Forganisation&amp;data=05%7C02%7Ccri%40al-bank.dk%7C52e4fb1139c7419bf2be08dc21607629%7Cffc16ea634a84e2ebc5cdfc88a7b476b%7C0%7C0%7C638421945395723461%7CUnknown%7CTWFpbGZsb3d8eyJWIjoiMC4wLjAwMDAiLCJQIjoiV2luMzIiLCJBTiI6Ik1haWwiLCJXVCI6Mn0%3D%7C0%7C%7C%7C&amp;sdata=qnXi9PQOCuU%2BC67YwAL%2F84xeWMbV54qGcnNN6Mxy3JY%3D&amp;reserved=0" xr:uid="{F1F97DEF-2CA2-436B-BE24-75AFBEC5FD9C}"/>
    <hyperlink ref="T12" r:id="rId2" xr:uid="{3F8E54C5-84DC-49F1-A4C5-F61A46A0B24E}"/>
  </hyperlinks>
  <pageMargins left="0.7" right="0.7" top="0.75" bottom="0.75" header="0.3" footer="0.3"/>
  <pageSetup paperSize="9" scale="50" fitToHeight="0" orientation="landscape"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6D46C-3479-4DEC-B9A3-7133636A36ED}">
  <sheetPr>
    <pageSetUpPr fitToPage="1"/>
  </sheetPr>
  <dimension ref="B2:N43"/>
  <sheetViews>
    <sheetView zoomScale="90" zoomScaleNormal="90" workbookViewId="0">
      <selection activeCell="F2" sqref="F2"/>
    </sheetView>
  </sheetViews>
  <sheetFormatPr defaultColWidth="8.5703125" defaultRowHeight="15"/>
  <cols>
    <col min="1" max="3" width="8.5703125" style="38"/>
    <col min="4" max="4" width="17.85546875" style="38" customWidth="1"/>
    <col min="5" max="5" width="74.42578125" style="38" customWidth="1"/>
    <col min="6" max="6" width="16.42578125" style="38" customWidth="1"/>
    <col min="7" max="7" width="15.5703125" style="38" customWidth="1"/>
    <col min="8" max="8" width="20.42578125" style="38" customWidth="1"/>
    <col min="9" max="9" width="20.85546875" style="38" customWidth="1"/>
    <col min="10" max="16384" width="8.5703125" style="38"/>
  </cols>
  <sheetData>
    <row r="2" spans="2:14" ht="21">
      <c r="B2" s="630" t="s">
        <v>1480</v>
      </c>
      <c r="D2" s="48"/>
      <c r="E2" s="48"/>
      <c r="F2" s="569" t="s">
        <v>253</v>
      </c>
      <c r="G2" s="48"/>
      <c r="H2" s="48"/>
      <c r="I2" s="48"/>
    </row>
    <row r="3" spans="2:14" ht="20.25">
      <c r="B3" s="178"/>
      <c r="D3" s="48"/>
      <c r="E3" s="48"/>
      <c r="F3" s="48"/>
      <c r="G3" s="48"/>
      <c r="H3" s="48"/>
      <c r="I3" s="48"/>
    </row>
    <row r="4" spans="2:14">
      <c r="B4" s="48"/>
      <c r="C4" s="48"/>
      <c r="D4" s="48"/>
      <c r="E4" s="48"/>
      <c r="F4" s="48"/>
      <c r="G4" s="48"/>
      <c r="H4" s="48"/>
      <c r="I4" s="48"/>
    </row>
    <row r="5" spans="2:14" ht="45">
      <c r="B5" s="861" t="s">
        <v>1045</v>
      </c>
      <c r="C5" s="990"/>
      <c r="D5" s="990"/>
      <c r="E5" s="862"/>
      <c r="F5" s="350" t="s">
        <v>1481</v>
      </c>
      <c r="G5" s="350" t="s">
        <v>1482</v>
      </c>
      <c r="H5" s="350" t="s">
        <v>1483</v>
      </c>
      <c r="I5" s="371" t="s">
        <v>1484</v>
      </c>
    </row>
    <row r="6" spans="2:14">
      <c r="B6" s="196">
        <v>1</v>
      </c>
      <c r="C6" s="1107" t="s">
        <v>1485</v>
      </c>
      <c r="D6" s="1108"/>
      <c r="E6" s="338" t="s">
        <v>1486</v>
      </c>
      <c r="F6" s="339">
        <v>14</v>
      </c>
      <c r="G6" s="339">
        <v>6</v>
      </c>
      <c r="H6" s="552">
        <v>58</v>
      </c>
      <c r="I6" s="309">
        <v>0</v>
      </c>
    </row>
    <row r="7" spans="2:14">
      <c r="B7" s="153">
        <v>2</v>
      </c>
      <c r="C7" s="1107"/>
      <c r="D7" s="1108"/>
      <c r="E7" s="457" t="s">
        <v>1487</v>
      </c>
      <c r="F7" s="458">
        <v>5.39</v>
      </c>
      <c r="G7" s="458">
        <v>22.9</v>
      </c>
      <c r="H7" s="458">
        <v>58</v>
      </c>
      <c r="I7" s="445"/>
    </row>
    <row r="8" spans="2:14">
      <c r="B8" s="153">
        <v>3</v>
      </c>
      <c r="C8" s="1107"/>
      <c r="D8" s="1108"/>
      <c r="E8" s="155" t="s">
        <v>1488</v>
      </c>
      <c r="F8" s="340">
        <v>5.39</v>
      </c>
      <c r="G8" s="340">
        <v>22.9</v>
      </c>
      <c r="H8" s="340">
        <v>57.83</v>
      </c>
      <c r="I8" s="309">
        <v>0</v>
      </c>
    </row>
    <row r="9" spans="2:14">
      <c r="B9" s="153">
        <v>4</v>
      </c>
      <c r="C9" s="1107"/>
      <c r="D9" s="1108"/>
      <c r="E9" s="155" t="s">
        <v>1489</v>
      </c>
      <c r="F9" s="745"/>
      <c r="G9" s="745"/>
      <c r="H9" s="745"/>
      <c r="I9" s="310"/>
    </row>
    <row r="10" spans="2:14">
      <c r="B10" s="153" t="s">
        <v>1490</v>
      </c>
      <c r="C10" s="1107"/>
      <c r="D10" s="1108"/>
      <c r="E10" s="175" t="s">
        <v>1491</v>
      </c>
      <c r="F10" s="309">
        <v>0</v>
      </c>
      <c r="G10" s="309">
        <v>0</v>
      </c>
      <c r="H10" s="309">
        <v>0</v>
      </c>
      <c r="I10" s="309">
        <v>0</v>
      </c>
    </row>
    <row r="11" spans="2:14">
      <c r="B11" s="153">
        <v>5</v>
      </c>
      <c r="C11" s="1107"/>
      <c r="D11" s="1108"/>
      <c r="E11" s="175" t="s">
        <v>1492</v>
      </c>
      <c r="F11" s="309">
        <v>0</v>
      </c>
      <c r="G11" s="309">
        <v>0</v>
      </c>
      <c r="H11" s="309">
        <v>0</v>
      </c>
      <c r="I11" s="309">
        <v>0</v>
      </c>
      <c r="N11" s="538"/>
    </row>
    <row r="12" spans="2:14">
      <c r="B12" s="153" t="s">
        <v>1493</v>
      </c>
      <c r="C12" s="1107"/>
      <c r="D12" s="1108"/>
      <c r="E12" s="155" t="s">
        <v>1494</v>
      </c>
      <c r="F12" s="309">
        <v>0</v>
      </c>
      <c r="G12" s="309">
        <v>0</v>
      </c>
      <c r="H12" s="309">
        <v>0</v>
      </c>
      <c r="I12" s="309">
        <v>0</v>
      </c>
    </row>
    <row r="13" spans="2:14">
      <c r="B13" s="153">
        <v>6</v>
      </c>
      <c r="C13" s="1107"/>
      <c r="D13" s="1108"/>
      <c r="E13" s="155"/>
      <c r="F13" s="745"/>
      <c r="G13" s="745"/>
      <c r="H13" s="745"/>
      <c r="I13" s="310"/>
    </row>
    <row r="14" spans="2:14">
      <c r="B14" s="153">
        <v>7</v>
      </c>
      <c r="C14" s="1107"/>
      <c r="D14" s="1108"/>
      <c r="E14" s="155" t="s">
        <v>1495</v>
      </c>
      <c r="F14" s="309">
        <v>0</v>
      </c>
      <c r="G14" s="309">
        <v>0</v>
      </c>
      <c r="H14" s="309">
        <v>0</v>
      </c>
      <c r="I14" s="309">
        <v>0</v>
      </c>
    </row>
    <row r="15" spans="2:14">
      <c r="B15" s="153">
        <v>8</v>
      </c>
      <c r="C15" s="1109"/>
      <c r="D15" s="1110"/>
      <c r="E15" s="155" t="s">
        <v>1489</v>
      </c>
      <c r="F15" s="745"/>
      <c r="G15" s="745"/>
      <c r="H15" s="745"/>
      <c r="I15" s="310"/>
    </row>
    <row r="16" spans="2:14" ht="15" customHeight="1">
      <c r="B16" s="153">
        <v>9</v>
      </c>
      <c r="C16" s="1111" t="s">
        <v>1496</v>
      </c>
      <c r="D16" s="1112"/>
      <c r="E16" s="154" t="s">
        <v>1486</v>
      </c>
      <c r="F16" s="309">
        <v>0</v>
      </c>
      <c r="G16" s="309">
        <v>0</v>
      </c>
      <c r="H16" s="340">
        <v>9</v>
      </c>
      <c r="I16" s="309">
        <v>0</v>
      </c>
    </row>
    <row r="17" spans="2:9">
      <c r="B17" s="153">
        <v>10</v>
      </c>
      <c r="C17" s="1107"/>
      <c r="D17" s="1108"/>
      <c r="E17" s="457" t="s">
        <v>1497</v>
      </c>
      <c r="F17" s="746"/>
      <c r="G17" s="746"/>
      <c r="H17" s="458">
        <v>1.002</v>
      </c>
      <c r="I17" s="445"/>
    </row>
    <row r="18" spans="2:9">
      <c r="B18" s="153">
        <v>11</v>
      </c>
      <c r="C18" s="1107"/>
      <c r="D18" s="1108"/>
      <c r="E18" s="155" t="s">
        <v>1488</v>
      </c>
      <c r="F18" s="309">
        <v>0</v>
      </c>
      <c r="G18" s="309">
        <v>0</v>
      </c>
      <c r="H18" s="340">
        <v>1.002</v>
      </c>
      <c r="I18" s="309">
        <v>0</v>
      </c>
    </row>
    <row r="19" spans="2:9">
      <c r="B19" s="153">
        <v>12</v>
      </c>
      <c r="C19" s="1107"/>
      <c r="D19" s="1108"/>
      <c r="E19" s="176" t="s">
        <v>1498</v>
      </c>
      <c r="F19" s="309">
        <v>0</v>
      </c>
      <c r="G19" s="309">
        <v>0</v>
      </c>
      <c r="H19" s="309">
        <v>0</v>
      </c>
      <c r="I19" s="309">
        <v>0</v>
      </c>
    </row>
    <row r="20" spans="2:9">
      <c r="B20" s="153" t="s">
        <v>1499</v>
      </c>
      <c r="C20" s="1107"/>
      <c r="D20" s="1108"/>
      <c r="E20" s="175" t="s">
        <v>1491</v>
      </c>
      <c r="F20" s="309">
        <v>0</v>
      </c>
      <c r="G20" s="309">
        <v>0</v>
      </c>
      <c r="H20" s="309">
        <v>0</v>
      </c>
      <c r="I20" s="309">
        <v>0</v>
      </c>
    </row>
    <row r="21" spans="2:9">
      <c r="B21" s="153" t="s">
        <v>1500</v>
      </c>
      <c r="C21" s="1107"/>
      <c r="D21" s="1108"/>
      <c r="E21" s="176" t="s">
        <v>1498</v>
      </c>
      <c r="F21" s="309">
        <v>0</v>
      </c>
      <c r="G21" s="309">
        <v>0</v>
      </c>
      <c r="H21" s="309">
        <v>0</v>
      </c>
      <c r="I21" s="309">
        <v>0</v>
      </c>
    </row>
    <row r="22" spans="2:9">
      <c r="B22" s="153" t="s">
        <v>1501</v>
      </c>
      <c r="C22" s="1107"/>
      <c r="D22" s="1108"/>
      <c r="E22" s="175" t="s">
        <v>1492</v>
      </c>
      <c r="F22" s="309">
        <v>0</v>
      </c>
      <c r="G22" s="309">
        <v>0</v>
      </c>
      <c r="H22" s="309">
        <v>0</v>
      </c>
      <c r="I22" s="309">
        <v>0</v>
      </c>
    </row>
    <row r="23" spans="2:9">
      <c r="B23" s="153" t="s">
        <v>1502</v>
      </c>
      <c r="C23" s="1107"/>
      <c r="D23" s="1108"/>
      <c r="E23" s="176" t="s">
        <v>1498</v>
      </c>
      <c r="F23" s="309">
        <v>0</v>
      </c>
      <c r="G23" s="309">
        <v>0</v>
      </c>
      <c r="H23" s="309">
        <v>0</v>
      </c>
      <c r="I23" s="309">
        <v>0</v>
      </c>
    </row>
    <row r="24" spans="2:9">
      <c r="B24" s="153" t="s">
        <v>1503</v>
      </c>
      <c r="C24" s="1107"/>
      <c r="D24" s="1108"/>
      <c r="E24" s="155" t="s">
        <v>1494</v>
      </c>
      <c r="F24" s="309">
        <v>0</v>
      </c>
      <c r="G24" s="309">
        <v>0</v>
      </c>
      <c r="H24" s="309">
        <v>0</v>
      </c>
      <c r="I24" s="309">
        <v>0</v>
      </c>
    </row>
    <row r="25" spans="2:9">
      <c r="B25" s="153" t="s">
        <v>1504</v>
      </c>
      <c r="C25" s="1107"/>
      <c r="D25" s="1108"/>
      <c r="E25" s="176" t="s">
        <v>1498</v>
      </c>
      <c r="F25" s="309">
        <v>0</v>
      </c>
      <c r="G25" s="309">
        <v>0</v>
      </c>
      <c r="H25" s="309">
        <v>0</v>
      </c>
      <c r="I25" s="309">
        <v>0</v>
      </c>
    </row>
    <row r="26" spans="2:9">
      <c r="B26" s="153">
        <v>15</v>
      </c>
      <c r="C26" s="1107"/>
      <c r="D26" s="1108"/>
      <c r="E26" s="155" t="s">
        <v>1495</v>
      </c>
      <c r="F26" s="309">
        <v>0</v>
      </c>
      <c r="G26" s="309">
        <v>0</v>
      </c>
      <c r="H26" s="309">
        <v>0</v>
      </c>
      <c r="I26" s="309">
        <v>0</v>
      </c>
    </row>
    <row r="27" spans="2:9">
      <c r="B27" s="153">
        <v>16</v>
      </c>
      <c r="C27" s="1109"/>
      <c r="D27" s="1110"/>
      <c r="E27" s="176" t="s">
        <v>1498</v>
      </c>
      <c r="F27" s="309">
        <v>0</v>
      </c>
      <c r="G27" s="309">
        <v>0</v>
      </c>
      <c r="H27" s="309">
        <v>0</v>
      </c>
      <c r="I27" s="309">
        <v>0</v>
      </c>
    </row>
    <row r="28" spans="2:9">
      <c r="B28" s="460">
        <v>17</v>
      </c>
      <c r="C28" s="1113" t="s">
        <v>1505</v>
      </c>
      <c r="D28" s="1113"/>
      <c r="E28" s="1113"/>
      <c r="F28" s="459">
        <v>5.39</v>
      </c>
      <c r="G28" s="459">
        <v>22.9</v>
      </c>
      <c r="H28" s="459">
        <v>58.83</v>
      </c>
      <c r="I28" s="445">
        <v>0</v>
      </c>
    </row>
    <row r="43" spans="6:6">
      <c r="F43" s="527"/>
    </row>
  </sheetData>
  <mergeCells count="4">
    <mergeCell ref="C6:D15"/>
    <mergeCell ref="C16:D27"/>
    <mergeCell ref="C28:E28"/>
    <mergeCell ref="B5:E5"/>
  </mergeCells>
  <hyperlinks>
    <hyperlink ref="F2" location="'Index '!A1" display="Return to index" xr:uid="{007B1F70-462E-4279-90AB-567E5B200996}"/>
  </hyperlinks>
  <pageMargins left="0.7" right="0.7" top="0.75" bottom="0.75" header="0.3" footer="0.3"/>
  <pageSetup paperSize="9" scale="72"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7E763-FACE-4B55-BA8E-B8C1B2B5D771}">
  <sheetPr>
    <pageSetUpPr fitToPage="1"/>
  </sheetPr>
  <dimension ref="B2:N43"/>
  <sheetViews>
    <sheetView zoomScale="90" zoomScaleNormal="90" workbookViewId="0">
      <selection activeCell="G14" sqref="G14"/>
    </sheetView>
  </sheetViews>
  <sheetFormatPr defaultColWidth="8.5703125" defaultRowHeight="15"/>
  <cols>
    <col min="1" max="3" width="8.5703125" style="38"/>
    <col min="4" max="4" width="111.85546875" style="38" customWidth="1"/>
    <col min="5" max="5" width="25.85546875" style="38" customWidth="1"/>
    <col min="6" max="6" width="26.140625" style="38" customWidth="1"/>
    <col min="7" max="7" width="26.5703125" style="38" customWidth="1"/>
    <col min="8" max="8" width="20.42578125" style="38" customWidth="1"/>
    <col min="9" max="16384" width="8.5703125" style="38"/>
  </cols>
  <sheetData>
    <row r="2" spans="2:14" ht="21">
      <c r="B2" s="630" t="s">
        <v>1506</v>
      </c>
      <c r="D2" s="48"/>
      <c r="E2" s="48"/>
      <c r="F2" s="48"/>
      <c r="G2" s="48"/>
      <c r="H2" s="569" t="s">
        <v>253</v>
      </c>
    </row>
    <row r="3" spans="2:14" ht="20.25">
      <c r="B3" s="178"/>
      <c r="D3" s="48"/>
      <c r="E3" s="48"/>
      <c r="F3" s="48"/>
      <c r="G3" s="48"/>
      <c r="H3" s="48"/>
    </row>
    <row r="4" spans="2:14">
      <c r="B4" s="48"/>
      <c r="C4" s="48"/>
      <c r="D4" s="48"/>
      <c r="E4" s="48"/>
      <c r="F4" s="48"/>
      <c r="G4" s="48"/>
      <c r="H4" s="48"/>
    </row>
    <row r="5" spans="2:14">
      <c r="B5" s="1119" t="s">
        <v>421</v>
      </c>
      <c r="C5" s="1120"/>
      <c r="D5" s="1121"/>
      <c r="E5" s="350" t="s">
        <v>1481</v>
      </c>
      <c r="F5" s="350" t="s">
        <v>1482</v>
      </c>
      <c r="G5" s="350" t="s">
        <v>1483</v>
      </c>
      <c r="H5" s="350" t="s">
        <v>1484</v>
      </c>
    </row>
    <row r="6" spans="2:14">
      <c r="B6" s="494"/>
      <c r="C6" s="1116" t="s">
        <v>1507</v>
      </c>
      <c r="D6" s="1117"/>
      <c r="E6" s="1117"/>
      <c r="F6" s="1117"/>
      <c r="G6" s="1117"/>
      <c r="H6" s="1118"/>
    </row>
    <row r="7" spans="2:14">
      <c r="B7" s="153">
        <v>1</v>
      </c>
      <c r="C7" s="1094" t="s">
        <v>1508</v>
      </c>
      <c r="D7" s="1096"/>
      <c r="E7" s="345">
        <v>0</v>
      </c>
      <c r="F7" s="345">
        <v>0</v>
      </c>
      <c r="G7" s="312">
        <v>0</v>
      </c>
      <c r="H7" s="345">
        <v>0</v>
      </c>
    </row>
    <row r="8" spans="2:14">
      <c r="B8" s="153">
        <v>2</v>
      </c>
      <c r="C8" s="1094" t="s">
        <v>1509</v>
      </c>
      <c r="D8" s="1096"/>
      <c r="E8" s="345">
        <v>0</v>
      </c>
      <c r="F8" s="345">
        <v>0</v>
      </c>
      <c r="G8" s="312">
        <v>0</v>
      </c>
      <c r="H8" s="345">
        <v>0</v>
      </c>
    </row>
    <row r="9" spans="2:14">
      <c r="B9" s="153">
        <v>3</v>
      </c>
      <c r="C9" s="1114" t="s">
        <v>1510</v>
      </c>
      <c r="D9" s="1115"/>
      <c r="E9" s="345">
        <v>0</v>
      </c>
      <c r="F9" s="345">
        <v>0</v>
      </c>
      <c r="G9" s="345">
        <v>0</v>
      </c>
      <c r="H9" s="345">
        <v>0</v>
      </c>
    </row>
    <row r="10" spans="2:14">
      <c r="B10" s="494"/>
      <c r="C10" s="1116" t="s">
        <v>1511</v>
      </c>
      <c r="D10" s="1117"/>
      <c r="E10" s="1117"/>
      <c r="F10" s="1117"/>
      <c r="G10" s="1117"/>
      <c r="H10" s="1118"/>
    </row>
    <row r="11" spans="2:14">
      <c r="B11" s="153">
        <v>4</v>
      </c>
      <c r="C11" s="1094" t="s">
        <v>1512</v>
      </c>
      <c r="D11" s="1096"/>
      <c r="E11" s="345">
        <v>0</v>
      </c>
      <c r="F11" s="345">
        <v>0</v>
      </c>
      <c r="G11" s="345">
        <v>0</v>
      </c>
      <c r="H11" s="345">
        <v>0</v>
      </c>
      <c r="N11" s="538"/>
    </row>
    <row r="12" spans="2:14">
      <c r="B12" s="153">
        <v>5</v>
      </c>
      <c r="C12" s="1094" t="s">
        <v>1513</v>
      </c>
      <c r="D12" s="1096"/>
      <c r="E12" s="345">
        <v>0</v>
      </c>
      <c r="F12" s="345">
        <v>0</v>
      </c>
      <c r="G12" s="345">
        <v>0</v>
      </c>
      <c r="H12" s="345">
        <v>0</v>
      </c>
    </row>
    <row r="13" spans="2:14">
      <c r="B13" s="494"/>
      <c r="C13" s="1116" t="s">
        <v>1514</v>
      </c>
      <c r="D13" s="1117"/>
      <c r="E13" s="1117"/>
      <c r="F13" s="1117"/>
      <c r="G13" s="1117"/>
      <c r="H13" s="1118"/>
    </row>
    <row r="14" spans="2:14">
      <c r="B14" s="153">
        <v>6</v>
      </c>
      <c r="C14" s="1094" t="s">
        <v>1515</v>
      </c>
      <c r="D14" s="1096"/>
      <c r="E14" s="312">
        <v>0</v>
      </c>
      <c r="F14" s="312">
        <v>0</v>
      </c>
      <c r="G14" s="312">
        <v>2</v>
      </c>
      <c r="H14" s="312">
        <v>0</v>
      </c>
    </row>
    <row r="15" spans="2:14">
      <c r="B15" s="153">
        <v>7</v>
      </c>
      <c r="C15" s="1094" t="s">
        <v>1516</v>
      </c>
      <c r="D15" s="1096"/>
      <c r="E15" s="312">
        <v>0</v>
      </c>
      <c r="F15" s="312">
        <v>0</v>
      </c>
      <c r="G15" s="312">
        <v>1.7</v>
      </c>
      <c r="H15" s="312">
        <v>0</v>
      </c>
    </row>
    <row r="16" spans="2:14">
      <c r="B16" s="153">
        <v>8</v>
      </c>
      <c r="C16" s="1114" t="s">
        <v>1517</v>
      </c>
      <c r="D16" s="1115"/>
      <c r="E16" s="312">
        <v>0</v>
      </c>
      <c r="F16" s="312">
        <v>0</v>
      </c>
      <c r="G16" s="312">
        <v>0</v>
      </c>
      <c r="H16" s="312">
        <v>0</v>
      </c>
    </row>
    <row r="17" spans="2:8">
      <c r="B17" s="153">
        <v>9</v>
      </c>
      <c r="C17" s="1114" t="s">
        <v>1518</v>
      </c>
      <c r="D17" s="1115"/>
      <c r="E17" s="312">
        <v>0</v>
      </c>
      <c r="F17" s="312">
        <v>0</v>
      </c>
      <c r="G17" s="312">
        <v>1.7</v>
      </c>
      <c r="H17" s="312">
        <v>0</v>
      </c>
    </row>
    <row r="18" spans="2:8">
      <c r="B18" s="153">
        <v>10</v>
      </c>
      <c r="C18" s="1114" t="s">
        <v>1519</v>
      </c>
      <c r="D18" s="1115"/>
      <c r="E18" s="312">
        <v>0</v>
      </c>
      <c r="F18" s="312">
        <v>0</v>
      </c>
      <c r="G18" s="312">
        <v>0</v>
      </c>
      <c r="H18" s="312">
        <v>0</v>
      </c>
    </row>
    <row r="19" spans="2:8">
      <c r="B19" s="153">
        <v>11</v>
      </c>
      <c r="C19" s="1114" t="s">
        <v>1520</v>
      </c>
      <c r="D19" s="1115"/>
      <c r="E19" s="312">
        <v>0</v>
      </c>
      <c r="F19" s="312">
        <v>0</v>
      </c>
      <c r="G19" s="312">
        <v>1</v>
      </c>
      <c r="H19" s="312">
        <v>0</v>
      </c>
    </row>
    <row r="43" spans="6:6">
      <c r="F43" s="527"/>
    </row>
  </sheetData>
  <mergeCells count="15">
    <mergeCell ref="B5:D5"/>
    <mergeCell ref="C10:H10"/>
    <mergeCell ref="C6:H6"/>
    <mergeCell ref="C7:D7"/>
    <mergeCell ref="C8:D8"/>
    <mergeCell ref="C9:D9"/>
    <mergeCell ref="C17:D17"/>
    <mergeCell ref="C18:D18"/>
    <mergeCell ref="C19:D19"/>
    <mergeCell ref="C11:D11"/>
    <mergeCell ref="C12:D12"/>
    <mergeCell ref="C13:H13"/>
    <mergeCell ref="C14:D14"/>
    <mergeCell ref="C15:D15"/>
    <mergeCell ref="C16:D16"/>
  </mergeCells>
  <hyperlinks>
    <hyperlink ref="H2" location="'Index '!A1" display="Return to index" xr:uid="{91CB513D-7057-49BB-8CBF-80753B869AD0}"/>
  </hyperlinks>
  <pageMargins left="0.7" right="0.7" top="0.75" bottom="0.75" header="0.3" footer="0.3"/>
  <pageSetup paperSize="9" scale="57"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BC32-5995-44D7-A3B3-601AEC926E63}">
  <sheetPr>
    <pageSetUpPr fitToPage="1"/>
  </sheetPr>
  <dimension ref="B2:N43"/>
  <sheetViews>
    <sheetView zoomScale="90" zoomScaleNormal="90" workbookViewId="0">
      <selection activeCell="L11" sqref="L11"/>
    </sheetView>
  </sheetViews>
  <sheetFormatPr defaultColWidth="8.5703125" defaultRowHeight="15"/>
  <cols>
    <col min="1" max="1" width="8.5703125" style="38"/>
    <col min="2" max="2" width="45.42578125" style="38" customWidth="1"/>
    <col min="3" max="3" width="24.42578125" style="38" customWidth="1"/>
    <col min="4" max="4" width="27.5703125" style="38" customWidth="1"/>
    <col min="5" max="5" width="8.5703125" style="38"/>
    <col min="6" max="6" width="22.140625" style="38" customWidth="1"/>
    <col min="7" max="7" width="20" style="38" customWidth="1"/>
    <col min="8" max="8" width="20.85546875" style="38" customWidth="1"/>
    <col min="9" max="9" width="19" style="38" customWidth="1"/>
    <col min="10" max="10" width="23.140625" style="38" customWidth="1"/>
    <col min="11" max="11" width="16.42578125" style="38" customWidth="1"/>
    <col min="12" max="16384" width="8.5703125" style="38"/>
  </cols>
  <sheetData>
    <row r="2" spans="2:14" ht="21">
      <c r="B2" s="195" t="s">
        <v>1521</v>
      </c>
      <c r="C2" s="48"/>
      <c r="D2" s="48"/>
      <c r="E2" s="48"/>
      <c r="F2" s="48"/>
      <c r="G2" s="48"/>
      <c r="H2" s="48"/>
      <c r="I2" s="48"/>
      <c r="J2" s="569" t="s">
        <v>253</v>
      </c>
      <c r="K2" s="48"/>
      <c r="L2" s="48"/>
    </row>
    <row r="3" spans="2:14" ht="21">
      <c r="B3" s="195"/>
      <c r="C3" s="48"/>
      <c r="D3" s="48"/>
      <c r="E3" s="48"/>
      <c r="F3" s="48"/>
      <c r="G3" s="48"/>
      <c r="H3" s="48"/>
      <c r="I3" s="48"/>
      <c r="J3" s="48"/>
      <c r="K3" s="48"/>
      <c r="L3" s="48"/>
    </row>
    <row r="4" spans="2:14">
      <c r="B4" s="189"/>
      <c r="C4" s="189"/>
      <c r="D4" s="189"/>
      <c r="E4" s="189"/>
      <c r="F4" s="179"/>
      <c r="G4" s="179"/>
      <c r="H4" s="179"/>
      <c r="I4" s="179"/>
      <c r="J4" s="179"/>
      <c r="K4" s="179"/>
      <c r="L4" s="179"/>
    </row>
    <row r="5" spans="2:14">
      <c r="B5" s="1123" t="s">
        <v>1522</v>
      </c>
      <c r="C5" s="1122" t="s">
        <v>1523</v>
      </c>
      <c r="D5" s="1122"/>
      <c r="E5" s="1122"/>
      <c r="F5" s="1122" t="s">
        <v>1524</v>
      </c>
      <c r="G5" s="1122"/>
      <c r="H5" s="1122"/>
      <c r="I5" s="1122"/>
      <c r="J5" s="1122"/>
      <c r="K5" s="1122"/>
      <c r="L5" s="463"/>
    </row>
    <row r="6" spans="2:14" ht="30">
      <c r="B6" s="1124"/>
      <c r="C6" s="464" t="s">
        <v>1481</v>
      </c>
      <c r="D6" s="464" t="s">
        <v>1525</v>
      </c>
      <c r="E6" s="464" t="s">
        <v>1526</v>
      </c>
      <c r="F6" s="464" t="s">
        <v>1527</v>
      </c>
      <c r="G6" s="464" t="s">
        <v>1528</v>
      </c>
      <c r="H6" s="464" t="s">
        <v>1529</v>
      </c>
      <c r="I6" s="464" t="s">
        <v>1530</v>
      </c>
      <c r="J6" s="464" t="s">
        <v>1531</v>
      </c>
      <c r="K6" s="464" t="s">
        <v>1532</v>
      </c>
      <c r="L6" s="465" t="s">
        <v>1533</v>
      </c>
    </row>
    <row r="7" spans="2:14">
      <c r="B7" s="457" t="s">
        <v>1534</v>
      </c>
      <c r="C7" s="440"/>
      <c r="D7" s="440"/>
      <c r="E7" s="440"/>
      <c r="F7" s="440"/>
      <c r="G7" s="440"/>
      <c r="H7" s="440"/>
      <c r="I7" s="440"/>
      <c r="J7" s="440"/>
      <c r="K7" s="440"/>
      <c r="L7" s="459">
        <v>87</v>
      </c>
    </row>
    <row r="8" spans="2:14">
      <c r="B8" s="341" t="s">
        <v>1535</v>
      </c>
      <c r="C8" s="343">
        <v>14</v>
      </c>
      <c r="D8" s="343">
        <v>6</v>
      </c>
      <c r="E8" s="343">
        <v>20</v>
      </c>
      <c r="F8" s="310"/>
      <c r="G8" s="310"/>
      <c r="H8" s="310"/>
      <c r="I8" s="310"/>
      <c r="J8" s="310"/>
      <c r="K8" s="310"/>
      <c r="L8" s="342"/>
    </row>
    <row r="9" spans="2:14">
      <c r="B9" s="341" t="s">
        <v>1536</v>
      </c>
      <c r="C9" s="310"/>
      <c r="D9" s="310"/>
      <c r="E9" s="310"/>
      <c r="F9" s="309">
        <v>0</v>
      </c>
      <c r="G9" s="747">
        <v>5</v>
      </c>
      <c r="H9" s="747">
        <v>9</v>
      </c>
      <c r="I9" s="747">
        <v>14</v>
      </c>
      <c r="J9" s="747">
        <v>15</v>
      </c>
      <c r="K9" s="747">
        <v>24</v>
      </c>
      <c r="L9" s="310"/>
    </row>
    <row r="10" spans="2:14">
      <c r="B10" s="341" t="s">
        <v>1537</v>
      </c>
      <c r="C10" s="310"/>
      <c r="D10" s="310"/>
      <c r="E10" s="310"/>
      <c r="F10" s="309">
        <v>0</v>
      </c>
      <c r="G10" s="685">
        <v>0</v>
      </c>
      <c r="H10" s="685">
        <v>0</v>
      </c>
      <c r="I10" s="685">
        <v>0</v>
      </c>
      <c r="J10" s="685">
        <v>0</v>
      </c>
      <c r="K10" s="685">
        <v>0</v>
      </c>
      <c r="L10" s="310"/>
    </row>
    <row r="11" spans="2:14">
      <c r="B11" s="457" t="s">
        <v>1538</v>
      </c>
      <c r="C11" s="441">
        <v>5.39</v>
      </c>
      <c r="D11" s="441">
        <v>22.9</v>
      </c>
      <c r="E11" s="441">
        <v>28.34</v>
      </c>
      <c r="F11" s="445">
        <v>0</v>
      </c>
      <c r="G11" s="441">
        <v>8.74</v>
      </c>
      <c r="H11" s="441">
        <v>9.36</v>
      </c>
      <c r="I11" s="441">
        <v>11.75</v>
      </c>
      <c r="J11" s="441">
        <v>14.72</v>
      </c>
      <c r="K11" s="441">
        <f>K12+K13</f>
        <v>13.83</v>
      </c>
      <c r="L11" s="440"/>
      <c r="N11" s="538"/>
    </row>
    <row r="12" spans="2:14">
      <c r="B12" s="341" t="s">
        <v>1539</v>
      </c>
      <c r="C12" s="685">
        <v>0</v>
      </c>
      <c r="D12" s="685">
        <v>0</v>
      </c>
      <c r="E12" s="685">
        <v>0</v>
      </c>
      <c r="F12" s="309">
        <v>0</v>
      </c>
      <c r="G12" s="309">
        <v>0.15</v>
      </c>
      <c r="H12" s="309">
        <v>0.2</v>
      </c>
      <c r="I12" s="309">
        <v>0</v>
      </c>
      <c r="J12" s="309">
        <v>0.08</v>
      </c>
      <c r="K12" s="748">
        <v>0.56999999999999995</v>
      </c>
      <c r="L12" s="683"/>
    </row>
    <row r="13" spans="2:14">
      <c r="B13" s="341" t="s">
        <v>1540</v>
      </c>
      <c r="C13" s="716">
        <v>5.39</v>
      </c>
      <c r="D13" s="716">
        <v>22.9</v>
      </c>
      <c r="E13" s="716">
        <v>28.34</v>
      </c>
      <c r="F13" s="309">
        <v>0</v>
      </c>
      <c r="G13" s="748">
        <v>8.74</v>
      </c>
      <c r="H13" s="748">
        <v>9.36</v>
      </c>
      <c r="I13" s="748">
        <v>11.75</v>
      </c>
      <c r="J13" s="748">
        <v>14.72</v>
      </c>
      <c r="K13" s="748">
        <v>13.26</v>
      </c>
      <c r="L13" s="682"/>
    </row>
    <row r="43" spans="6:6">
      <c r="F43" s="527"/>
    </row>
  </sheetData>
  <mergeCells count="3">
    <mergeCell ref="C5:E5"/>
    <mergeCell ref="F5:K5"/>
    <mergeCell ref="B5:B6"/>
  </mergeCells>
  <hyperlinks>
    <hyperlink ref="J2" location="'Index '!A1" display="Return to index" xr:uid="{1CF9E3F8-9C39-4A52-AB85-8660C109204F}"/>
  </hyperlinks>
  <pageMargins left="0.7" right="0.7" top="0.75" bottom="0.75" header="0.3" footer="0.3"/>
  <pageSetup paperSize="9" scale="56"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4C6FD-F1E4-4749-837D-0092B583E2CE}">
  <sheetPr>
    <pageSetUpPr fitToPage="1"/>
  </sheetPr>
  <dimension ref="B2:N44"/>
  <sheetViews>
    <sheetView showGridLines="0" zoomScale="90" zoomScaleNormal="90" zoomScalePageLayoutView="60" workbookViewId="0">
      <selection activeCell="J23" sqref="J23"/>
    </sheetView>
  </sheetViews>
  <sheetFormatPr defaultColWidth="9.140625" defaultRowHeight="23.25" customHeight="1"/>
  <cols>
    <col min="1" max="1" width="9.140625" style="21"/>
    <col min="2" max="2" width="56.42578125" style="21" customWidth="1"/>
    <col min="3" max="3" width="12.5703125" style="21" customWidth="1"/>
    <col min="4" max="4" width="24.5703125" style="21" customWidth="1"/>
    <col min="5" max="5" width="11.5703125" style="21" customWidth="1"/>
    <col min="6" max="6" width="24.5703125" style="21" customWidth="1"/>
    <col min="7" max="7" width="12.5703125" style="21" customWidth="1"/>
    <col min="8" max="8" width="24.5703125" style="21" customWidth="1"/>
    <col min="9" max="9" width="14.5703125" style="21" customWidth="1"/>
    <col min="10" max="10" width="24.5703125" style="21" customWidth="1"/>
    <col min="11" max="16384" width="9.140625" style="21"/>
  </cols>
  <sheetData>
    <row r="2" spans="2:14" ht="23.25" customHeight="1">
      <c r="B2" s="195" t="s">
        <v>1541</v>
      </c>
      <c r="C2" s="195"/>
      <c r="D2" s="569" t="s">
        <v>253</v>
      </c>
      <c r="E2" s="1125"/>
      <c r="F2" s="1125"/>
      <c r="G2" s="1125"/>
      <c r="H2" s="1125"/>
      <c r="I2" s="1125"/>
      <c r="J2" s="1125"/>
    </row>
    <row r="3" spans="2:14" ht="23.25" customHeight="1">
      <c r="B3" s="195"/>
      <c r="C3" s="195"/>
      <c r="D3" s="195"/>
      <c r="E3" s="190"/>
      <c r="F3" s="190"/>
      <c r="G3" s="190"/>
      <c r="H3" s="190"/>
      <c r="I3" s="190"/>
      <c r="J3" s="190"/>
    </row>
    <row r="4" spans="2:14" ht="18.75">
      <c r="B4" s="25"/>
      <c r="C4" s="25"/>
      <c r="D4" s="25"/>
      <c r="E4" s="190"/>
      <c r="F4" s="190"/>
      <c r="G4" s="190"/>
      <c r="H4" s="190"/>
      <c r="I4" s="190"/>
      <c r="J4" s="190"/>
    </row>
    <row r="5" spans="2:14" ht="23.25" customHeight="1">
      <c r="B5" s="883" t="s">
        <v>421</v>
      </c>
      <c r="C5" s="925" t="s">
        <v>1542</v>
      </c>
      <c r="D5" s="1126"/>
      <c r="E5" s="1069" t="s">
        <v>1543</v>
      </c>
      <c r="F5" s="848"/>
      <c r="G5" s="848" t="s">
        <v>1544</v>
      </c>
      <c r="H5" s="848"/>
      <c r="I5" s="848" t="s">
        <v>1545</v>
      </c>
      <c r="J5" s="848"/>
    </row>
    <row r="6" spans="2:14" ht="23.25" customHeight="1">
      <c r="B6" s="884"/>
      <c r="C6" s="1127"/>
      <c r="D6" s="1128"/>
      <c r="E6" s="1126"/>
      <c r="F6" s="848"/>
      <c r="G6" s="878"/>
      <c r="H6" s="848"/>
      <c r="I6" s="878"/>
      <c r="J6" s="848"/>
    </row>
    <row r="7" spans="2:14" ht="54.6" customHeight="1">
      <c r="B7" s="885"/>
      <c r="C7" s="364"/>
      <c r="D7" s="350" t="s">
        <v>1546</v>
      </c>
      <c r="E7" s="364"/>
      <c r="F7" s="350" t="s">
        <v>1546</v>
      </c>
      <c r="G7" s="364"/>
      <c r="H7" s="350" t="s">
        <v>1547</v>
      </c>
      <c r="I7" s="364"/>
      <c r="J7" s="350" t="s">
        <v>1547</v>
      </c>
    </row>
    <row r="8" spans="2:14" ht="15">
      <c r="B8" s="391" t="s">
        <v>1548</v>
      </c>
      <c r="C8" s="563">
        <v>58.862717010099999</v>
      </c>
      <c r="D8" s="563">
        <v>0</v>
      </c>
      <c r="E8" s="440"/>
      <c r="F8" s="440"/>
      <c r="G8" s="563">
        <v>116939.907597339</v>
      </c>
      <c r="H8" s="563">
        <v>20147.776365040001</v>
      </c>
      <c r="I8" s="440"/>
      <c r="J8" s="440"/>
    </row>
    <row r="9" spans="2:14" ht="15">
      <c r="B9" s="23" t="s">
        <v>1549</v>
      </c>
      <c r="C9" s="685">
        <v>0</v>
      </c>
      <c r="D9" s="347">
        <v>0</v>
      </c>
      <c r="E9" s="347">
        <v>0</v>
      </c>
      <c r="F9" s="347">
        <v>0</v>
      </c>
      <c r="G9" s="347">
        <v>2322.7444885999998</v>
      </c>
      <c r="H9" s="347">
        <v>0</v>
      </c>
      <c r="I9" s="347">
        <v>2322.7444885999998</v>
      </c>
      <c r="J9" s="347">
        <v>0</v>
      </c>
    </row>
    <row r="10" spans="2:14" ht="15">
      <c r="B10" s="23" t="s">
        <v>1158</v>
      </c>
      <c r="C10" s="347">
        <v>0</v>
      </c>
      <c r="D10" s="347">
        <v>0</v>
      </c>
      <c r="E10" s="347">
        <v>0</v>
      </c>
      <c r="F10" s="347">
        <v>0</v>
      </c>
      <c r="G10" s="347">
        <v>33828.579078279996</v>
      </c>
      <c r="H10" s="347">
        <v>11760.995004959999</v>
      </c>
      <c r="I10" s="347">
        <v>33828.579078279996</v>
      </c>
      <c r="J10" s="347">
        <v>11760.995004959999</v>
      </c>
    </row>
    <row r="11" spans="2:14" ht="15">
      <c r="B11" s="24" t="s">
        <v>1550</v>
      </c>
      <c r="C11" s="347">
        <v>0</v>
      </c>
      <c r="D11" s="347">
        <v>0</v>
      </c>
      <c r="E11" s="347">
        <v>0</v>
      </c>
      <c r="F11" s="347">
        <v>0</v>
      </c>
      <c r="G11" s="347">
        <v>29400.430367379999</v>
      </c>
      <c r="H11" s="347">
        <v>11746.06551959</v>
      </c>
      <c r="I11" s="347">
        <v>29400.430367379999</v>
      </c>
      <c r="J11" s="347">
        <v>11746.06551959</v>
      </c>
    </row>
    <row r="12" spans="2:14" ht="15">
      <c r="B12" s="24" t="s">
        <v>1551</v>
      </c>
      <c r="C12" s="347">
        <v>0</v>
      </c>
      <c r="D12" s="347">
        <v>0</v>
      </c>
      <c r="E12" s="347">
        <v>0</v>
      </c>
      <c r="F12" s="347">
        <v>0</v>
      </c>
      <c r="G12" s="347">
        <v>0</v>
      </c>
      <c r="H12" s="347">
        <v>0</v>
      </c>
      <c r="I12" s="347">
        <v>0</v>
      </c>
      <c r="J12" s="347">
        <v>0</v>
      </c>
      <c r="N12" s="541"/>
    </row>
    <row r="13" spans="2:14" ht="15">
      <c r="B13" s="24" t="s">
        <v>1552</v>
      </c>
      <c r="C13" s="347">
        <v>0</v>
      </c>
      <c r="D13" s="347">
        <v>0</v>
      </c>
      <c r="E13" s="347">
        <v>0</v>
      </c>
      <c r="F13" s="347">
        <v>0</v>
      </c>
      <c r="G13" s="347">
        <v>2162.6306249699996</v>
      </c>
      <c r="H13" s="347">
        <v>0</v>
      </c>
      <c r="I13" s="347">
        <v>2162.6306249699996</v>
      </c>
      <c r="J13" s="347">
        <v>0</v>
      </c>
    </row>
    <row r="14" spans="2:14" ht="15">
      <c r="B14" s="24" t="s">
        <v>1553</v>
      </c>
      <c r="C14" s="347">
        <v>0</v>
      </c>
      <c r="D14" s="347">
        <v>0</v>
      </c>
      <c r="E14" s="347">
        <v>0</v>
      </c>
      <c r="F14" s="347">
        <v>0</v>
      </c>
      <c r="G14" s="347">
        <v>1491.0901081899999</v>
      </c>
      <c r="H14" s="347">
        <v>0</v>
      </c>
      <c r="I14" s="347">
        <v>1491.0901081899999</v>
      </c>
      <c r="J14" s="347">
        <v>0</v>
      </c>
    </row>
    <row r="15" spans="2:14" ht="15">
      <c r="B15" s="24" t="s">
        <v>1554</v>
      </c>
      <c r="C15" s="347">
        <v>0</v>
      </c>
      <c r="D15" s="347">
        <v>0</v>
      </c>
      <c r="E15" s="347">
        <v>0</v>
      </c>
      <c r="F15" s="347">
        <v>0</v>
      </c>
      <c r="G15" s="347">
        <v>774.42797773999996</v>
      </c>
      <c r="H15" s="347">
        <v>14.929485369999998</v>
      </c>
      <c r="I15" s="347">
        <v>774.42797773999996</v>
      </c>
      <c r="J15" s="347">
        <v>14.929485369999998</v>
      </c>
    </row>
    <row r="16" spans="2:14" ht="15">
      <c r="B16" s="23" t="s">
        <v>1555</v>
      </c>
      <c r="C16" s="347">
        <v>58.862717010099999</v>
      </c>
      <c r="D16" s="347">
        <v>0</v>
      </c>
      <c r="E16" s="310"/>
      <c r="F16" s="310"/>
      <c r="G16" s="347">
        <v>80788.584030459897</v>
      </c>
      <c r="H16" s="347">
        <v>8386.78136008</v>
      </c>
      <c r="I16" s="310"/>
      <c r="J16" s="310"/>
    </row>
    <row r="44" spans="6:6" ht="23.25" customHeight="1">
      <c r="F44" s="528"/>
    </row>
  </sheetData>
  <mergeCells count="8">
    <mergeCell ref="B5:B7"/>
    <mergeCell ref="E2:F2"/>
    <mergeCell ref="G2:H2"/>
    <mergeCell ref="I2:J2"/>
    <mergeCell ref="C5:D6"/>
    <mergeCell ref="E5:F6"/>
    <mergeCell ref="G5:H6"/>
    <mergeCell ref="I5:J6"/>
  </mergeCells>
  <hyperlinks>
    <hyperlink ref="D2" location="'Index '!A1" display="Return to index" xr:uid="{4112693E-F443-4DE0-9E65-4AA22D76A0DC}"/>
  </hyperlinks>
  <pageMargins left="0.7" right="0.7" top="0.75" bottom="0.75" header="0.3" footer="0.3"/>
  <pageSetup paperSize="9" scale="63"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72F7D-52CD-4E07-9BF3-A1A1FB7257FB}">
  <sheetPr>
    <pageSetUpPr fitToPage="1"/>
  </sheetPr>
  <dimension ref="B2:N43"/>
  <sheetViews>
    <sheetView showGridLines="0" zoomScale="90" zoomScaleNormal="90" zoomScalePageLayoutView="60" workbookViewId="0">
      <selection activeCell="D2" sqref="D2"/>
    </sheetView>
  </sheetViews>
  <sheetFormatPr defaultColWidth="20.42578125" defaultRowHeight="15"/>
  <cols>
    <col min="1" max="1" width="6.140625" customWidth="1"/>
    <col min="2" max="2" width="74.42578125" customWidth="1"/>
    <col min="3" max="3" width="14.42578125" customWidth="1"/>
    <col min="4" max="4" width="26.42578125" customWidth="1"/>
    <col min="5" max="5" width="17.42578125" customWidth="1"/>
    <col min="6" max="6" width="24" customWidth="1"/>
  </cols>
  <sheetData>
    <row r="2" spans="2:14" ht="18.75" customHeight="1">
      <c r="B2" s="195" t="s">
        <v>1556</v>
      </c>
      <c r="C2" s="195"/>
      <c r="D2" s="569" t="s">
        <v>253</v>
      </c>
      <c r="E2" s="195"/>
      <c r="F2" s="195"/>
    </row>
    <row r="3" spans="2:14" ht="18.75" customHeight="1">
      <c r="B3" s="271"/>
      <c r="C3" s="271"/>
      <c r="D3" s="271"/>
      <c r="E3" s="271"/>
      <c r="F3" s="271"/>
    </row>
    <row r="4" spans="2:14" ht="18.75">
      <c r="B4" s="25"/>
      <c r="C4" s="28"/>
      <c r="D4" s="28"/>
      <c r="E4" s="28"/>
      <c r="F4" s="28"/>
    </row>
    <row r="5" spans="2:14">
      <c r="B5" s="883" t="s">
        <v>421</v>
      </c>
      <c r="C5" s="1069" t="s">
        <v>1557</v>
      </c>
      <c r="D5" s="848"/>
      <c r="E5" s="848" t="s">
        <v>1558</v>
      </c>
      <c r="F5" s="848"/>
    </row>
    <row r="6" spans="2:14" ht="75" customHeight="1">
      <c r="B6" s="884"/>
      <c r="C6" s="1126"/>
      <c r="D6" s="848"/>
      <c r="E6" s="925" t="s">
        <v>1559</v>
      </c>
      <c r="F6" s="1126"/>
    </row>
    <row r="7" spans="2:14" ht="30">
      <c r="B7" s="885"/>
      <c r="C7" s="466"/>
      <c r="D7" s="350" t="s">
        <v>1546</v>
      </c>
      <c r="E7" s="364"/>
      <c r="F7" s="350" t="s">
        <v>1547</v>
      </c>
    </row>
    <row r="8" spans="2:14">
      <c r="B8" s="467" t="s">
        <v>1560</v>
      </c>
      <c r="C8" s="469">
        <v>0</v>
      </c>
      <c r="D8" s="469">
        <v>0</v>
      </c>
      <c r="E8" s="469">
        <v>0</v>
      </c>
      <c r="F8" s="469">
        <v>0</v>
      </c>
    </row>
    <row r="9" spans="2:14">
      <c r="B9" s="23" t="s">
        <v>1561</v>
      </c>
      <c r="C9" s="348">
        <v>0</v>
      </c>
      <c r="D9" s="348">
        <v>0</v>
      </c>
      <c r="E9" s="348">
        <v>0</v>
      </c>
      <c r="F9" s="348">
        <v>0</v>
      </c>
    </row>
    <row r="10" spans="2:14">
      <c r="B10" s="23" t="s">
        <v>1549</v>
      </c>
      <c r="C10" s="348">
        <v>0</v>
      </c>
      <c r="D10" s="348">
        <v>0</v>
      </c>
      <c r="E10" s="348">
        <v>0</v>
      </c>
      <c r="F10" s="348">
        <v>0</v>
      </c>
    </row>
    <row r="11" spans="2:14">
      <c r="B11" s="23" t="s">
        <v>1158</v>
      </c>
      <c r="C11" s="348">
        <v>0</v>
      </c>
      <c r="D11" s="348">
        <v>0</v>
      </c>
      <c r="E11" s="348">
        <v>0</v>
      </c>
      <c r="F11" s="348">
        <v>0</v>
      </c>
      <c r="N11" s="540"/>
    </row>
    <row r="12" spans="2:14">
      <c r="B12" s="23" t="s">
        <v>1550</v>
      </c>
      <c r="C12" s="348">
        <v>0</v>
      </c>
      <c r="D12" s="348">
        <v>0</v>
      </c>
      <c r="E12" s="348">
        <v>0</v>
      </c>
      <c r="F12" s="348">
        <v>0</v>
      </c>
    </row>
    <row r="13" spans="2:14">
      <c r="B13" s="23" t="s">
        <v>1551</v>
      </c>
      <c r="C13" s="348">
        <v>0</v>
      </c>
      <c r="D13" s="348">
        <v>0</v>
      </c>
      <c r="E13" s="348">
        <v>0</v>
      </c>
      <c r="F13" s="348">
        <v>0</v>
      </c>
    </row>
    <row r="14" spans="2:14">
      <c r="B14" s="23" t="s">
        <v>1552</v>
      </c>
      <c r="C14" s="348">
        <v>0</v>
      </c>
      <c r="D14" s="348">
        <v>0</v>
      </c>
      <c r="E14" s="348">
        <v>0</v>
      </c>
      <c r="F14" s="348">
        <v>0</v>
      </c>
    </row>
    <row r="15" spans="2:14">
      <c r="B15" s="23" t="s">
        <v>1553</v>
      </c>
      <c r="C15" s="348">
        <v>0</v>
      </c>
      <c r="D15" s="348">
        <v>0</v>
      </c>
      <c r="E15" s="348">
        <v>0</v>
      </c>
      <c r="F15" s="348">
        <v>0</v>
      </c>
    </row>
    <row r="16" spans="2:14">
      <c r="B16" s="23" t="s">
        <v>1554</v>
      </c>
      <c r="C16" s="348">
        <v>0</v>
      </c>
      <c r="D16" s="348">
        <v>0</v>
      </c>
      <c r="E16" s="348">
        <v>0</v>
      </c>
      <c r="F16" s="348">
        <v>0</v>
      </c>
    </row>
    <row r="17" spans="2:6">
      <c r="B17" s="23" t="s">
        <v>1562</v>
      </c>
      <c r="C17" s="348">
        <v>0</v>
      </c>
      <c r="D17" s="348">
        <v>0</v>
      </c>
      <c r="E17" s="348">
        <v>0</v>
      </c>
      <c r="F17" s="348">
        <v>0</v>
      </c>
    </row>
    <row r="18" spans="2:6">
      <c r="B18" s="23" t="s">
        <v>1563</v>
      </c>
      <c r="C18" s="348">
        <v>0</v>
      </c>
      <c r="D18" s="348">
        <v>0</v>
      </c>
      <c r="E18" s="348">
        <v>0</v>
      </c>
      <c r="F18" s="348">
        <v>0</v>
      </c>
    </row>
    <row r="19" spans="2:6">
      <c r="B19" s="391" t="s">
        <v>1564</v>
      </c>
      <c r="C19" s="468">
        <v>0</v>
      </c>
      <c r="D19" s="468">
        <v>0</v>
      </c>
      <c r="E19" s="468">
        <v>0</v>
      </c>
      <c r="F19" s="468">
        <v>0</v>
      </c>
    </row>
    <row r="20" spans="2:6">
      <c r="B20" s="436" t="s">
        <v>1565</v>
      </c>
      <c r="C20" s="447"/>
      <c r="D20" s="447"/>
      <c r="E20" s="468">
        <v>0</v>
      </c>
      <c r="F20" s="468">
        <v>0</v>
      </c>
    </row>
    <row r="21" spans="2:6">
      <c r="B21" s="391" t="s">
        <v>1566</v>
      </c>
      <c r="C21" s="469">
        <v>58.862717010099999</v>
      </c>
      <c r="D21" s="469">
        <v>0</v>
      </c>
      <c r="E21" s="440"/>
      <c r="F21" s="440"/>
    </row>
    <row r="43" spans="6:6">
      <c r="F43" s="4"/>
    </row>
  </sheetData>
  <mergeCells count="4">
    <mergeCell ref="C5:D6"/>
    <mergeCell ref="E5:F5"/>
    <mergeCell ref="E6:F6"/>
    <mergeCell ref="B5:B7"/>
  </mergeCells>
  <hyperlinks>
    <hyperlink ref="D2" location="'Index '!A1" display="Return to index" xr:uid="{A63D7E79-FC82-4F46-B44B-5F34076FF9FC}"/>
  </hyperlinks>
  <pageMargins left="0.7" right="0.7" top="0.75" bottom="0.75" header="0.3" footer="0.3"/>
  <pageSetup paperSize="9" scale="84"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06DD-14E4-4532-9E20-41A5D2775412}">
  <sheetPr>
    <pageSetUpPr fitToPage="1"/>
  </sheetPr>
  <dimension ref="B2:N43"/>
  <sheetViews>
    <sheetView showGridLines="0" zoomScale="90" zoomScaleNormal="90" zoomScalePageLayoutView="80" workbookViewId="0">
      <selection activeCell="AB4" sqref="AB4"/>
    </sheetView>
  </sheetViews>
  <sheetFormatPr defaultColWidth="9.140625" defaultRowHeight="15"/>
  <cols>
    <col min="2" max="2" width="41" customWidth="1"/>
    <col min="3" max="4" width="25.42578125" customWidth="1"/>
    <col min="6" max="6" width="15.42578125" customWidth="1"/>
  </cols>
  <sheetData>
    <row r="2" spans="2:14" ht="21">
      <c r="B2" s="195" t="s">
        <v>1567</v>
      </c>
      <c r="D2" s="569" t="s">
        <v>253</v>
      </c>
    </row>
    <row r="3" spans="2:14" ht="21">
      <c r="B3" s="195"/>
      <c r="C3" s="195"/>
      <c r="D3" s="195"/>
    </row>
    <row r="4" spans="2:14" ht="18.75">
      <c r="B4" s="27"/>
      <c r="C4" s="26"/>
      <c r="D4" s="26"/>
    </row>
    <row r="5" spans="2:14">
      <c r="B5" s="883" t="s">
        <v>421</v>
      </c>
      <c r="C5" s="1069" t="s">
        <v>1568</v>
      </c>
      <c r="D5" s="848" t="s">
        <v>1569</v>
      </c>
    </row>
    <row r="6" spans="2:14" ht="81" customHeight="1">
      <c r="B6" s="885"/>
      <c r="C6" s="1069"/>
      <c r="D6" s="848" t="s">
        <v>1570</v>
      </c>
    </row>
    <row r="7" spans="2:14" ht="30">
      <c r="B7" s="319" t="s">
        <v>1571</v>
      </c>
      <c r="C7" s="347">
        <v>61.483435049999997</v>
      </c>
      <c r="D7" s="347">
        <v>46.409152149999997</v>
      </c>
    </row>
    <row r="11" spans="2:14">
      <c r="N11" s="540"/>
    </row>
    <row r="43" spans="6:6">
      <c r="F43" s="4"/>
    </row>
  </sheetData>
  <mergeCells count="3">
    <mergeCell ref="C5:C6"/>
    <mergeCell ref="D5:D6"/>
    <mergeCell ref="B5:B6"/>
  </mergeCells>
  <hyperlinks>
    <hyperlink ref="D2" location="'Index '!A1" display="Return to index" xr:uid="{FB94FF40-6F60-41E7-94E5-5B1611A8F386}"/>
  </hyperlinks>
  <pageMargins left="0.7" right="0.7" top="0.75" bottom="0.75" header="0.3" footer="0.3"/>
  <pageSetup paperSize="9"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B001-B8AA-4A24-B125-4163EB97499D}">
  <dimension ref="B2:G8"/>
  <sheetViews>
    <sheetView zoomScale="90" zoomScaleNormal="90" workbookViewId="0">
      <selection activeCell="N8" sqref="N8"/>
    </sheetView>
  </sheetViews>
  <sheetFormatPr defaultColWidth="9.140625" defaultRowHeight="15"/>
  <cols>
    <col min="1" max="1" width="9.140625" style="38"/>
    <col min="2" max="2" width="15.42578125" style="38" customWidth="1"/>
    <col min="3" max="3" width="55.5703125" style="38" customWidth="1"/>
    <col min="4" max="4" width="62.5703125" style="38" customWidth="1"/>
    <col min="5" max="6" width="9.140625" style="38"/>
    <col min="7" max="7" width="14.85546875" style="38" bestFit="1" customWidth="1"/>
    <col min="8" max="16384" width="9.140625" style="38"/>
  </cols>
  <sheetData>
    <row r="2" spans="2:7" ht="21">
      <c r="B2" s="195" t="s">
        <v>1572</v>
      </c>
      <c r="C2" s="195"/>
      <c r="D2" s="195"/>
      <c r="E2" s="195"/>
    </row>
    <row r="3" spans="2:7" ht="27.95" customHeight="1">
      <c r="B3" s="38" t="s">
        <v>1573</v>
      </c>
      <c r="C3" s="631"/>
      <c r="G3" s="569" t="s">
        <v>253</v>
      </c>
    </row>
    <row r="4" spans="2:7">
      <c r="C4" s="631"/>
    </row>
    <row r="5" spans="2:7">
      <c r="B5" s="631"/>
      <c r="C5" s="631"/>
    </row>
    <row r="6" spans="2:7">
      <c r="B6" s="350" t="s">
        <v>365</v>
      </c>
      <c r="C6" s="374" t="s">
        <v>971</v>
      </c>
      <c r="D6" s="374"/>
    </row>
    <row r="7" spans="2:7" ht="105.6" customHeight="1">
      <c r="B7" s="140" t="s">
        <v>366</v>
      </c>
      <c r="C7" s="808" t="s">
        <v>1574</v>
      </c>
      <c r="D7" s="853" t="s">
        <v>1995</v>
      </c>
    </row>
    <row r="8" spans="2:7" ht="75">
      <c r="B8" s="632" t="s">
        <v>369</v>
      </c>
      <c r="C8" s="633" t="s">
        <v>1575</v>
      </c>
      <c r="D8" s="855"/>
    </row>
  </sheetData>
  <mergeCells count="1">
    <mergeCell ref="D7:D8"/>
  </mergeCells>
  <hyperlinks>
    <hyperlink ref="G3" location="'Index '!A1" display="Return to index" xr:uid="{41DDC4B5-7976-4B1B-8481-4D4E2F15295F}"/>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D6293-898A-480A-8063-0BC23A3BCC65}">
  <dimension ref="A2:F15"/>
  <sheetViews>
    <sheetView zoomScale="90" zoomScaleNormal="90" workbookViewId="0">
      <selection activeCell="D15" sqref="D15"/>
    </sheetView>
  </sheetViews>
  <sheetFormatPr defaultColWidth="9.140625" defaultRowHeight="15"/>
  <cols>
    <col min="1" max="1" width="7" style="38" customWidth="1"/>
    <col min="2" max="2" width="18.42578125" style="38" customWidth="1"/>
    <col min="3" max="3" width="88.5703125" style="38" bestFit="1" customWidth="1"/>
    <col min="4" max="4" width="58.140625" style="38" customWidth="1"/>
    <col min="5" max="5" width="9.140625" style="38"/>
    <col min="6" max="6" width="14.85546875" style="38" bestFit="1" customWidth="1"/>
    <col min="7" max="16384" width="9.140625" style="38"/>
  </cols>
  <sheetData>
    <row r="2" spans="1:6" ht="21">
      <c r="B2" s="195" t="s">
        <v>1576</v>
      </c>
      <c r="C2" s="195"/>
      <c r="D2" s="195"/>
      <c r="F2" s="569" t="s">
        <v>253</v>
      </c>
    </row>
    <row r="4" spans="1:6">
      <c r="B4" s="48"/>
      <c r="C4" s="48"/>
      <c r="D4" s="48"/>
    </row>
    <row r="5" spans="1:6">
      <c r="A5" s="527"/>
      <c r="B5" s="350" t="s">
        <v>365</v>
      </c>
      <c r="C5" s="350" t="s">
        <v>971</v>
      </c>
      <c r="D5" s="371" t="s">
        <v>1423</v>
      </c>
    </row>
    <row r="6" spans="1:6" ht="90">
      <c r="B6" s="320" t="s">
        <v>366</v>
      </c>
      <c r="C6" s="122" t="s">
        <v>1577</v>
      </c>
      <c r="D6" s="122" t="s">
        <v>1996</v>
      </c>
    </row>
    <row r="7" spans="1:6" ht="226.5" customHeight="1">
      <c r="B7" s="320" t="s">
        <v>369</v>
      </c>
      <c r="C7" s="320" t="s">
        <v>1578</v>
      </c>
      <c r="D7" s="122" t="s">
        <v>1997</v>
      </c>
    </row>
    <row r="8" spans="1:6" ht="83.1" customHeight="1">
      <c r="B8" s="320" t="s">
        <v>376</v>
      </c>
      <c r="C8" s="122" t="s">
        <v>1579</v>
      </c>
      <c r="D8" s="122" t="s">
        <v>1998</v>
      </c>
    </row>
    <row r="9" spans="1:6" ht="30">
      <c r="B9" s="320" t="s">
        <v>378</v>
      </c>
      <c r="C9" s="122" t="s">
        <v>1580</v>
      </c>
      <c r="D9" s="122" t="s">
        <v>1999</v>
      </c>
    </row>
    <row r="10" spans="1:6" ht="30">
      <c r="B10" s="320" t="s">
        <v>1581</v>
      </c>
      <c r="C10" s="122" t="s">
        <v>1582</v>
      </c>
      <c r="D10" s="122" t="s">
        <v>601</v>
      </c>
    </row>
    <row r="11" spans="1:6" ht="60">
      <c r="B11" s="320" t="s">
        <v>382</v>
      </c>
      <c r="C11" s="122" t="s">
        <v>1583</v>
      </c>
      <c r="D11" s="122" t="s">
        <v>2000</v>
      </c>
    </row>
    <row r="12" spans="1:6" ht="30">
      <c r="B12" s="320" t="s">
        <v>384</v>
      </c>
      <c r="C12" s="122" t="s">
        <v>1584</v>
      </c>
      <c r="D12" s="122" t="s">
        <v>2001</v>
      </c>
    </row>
    <row r="13" spans="1:6" ht="45">
      <c r="B13" s="320" t="s">
        <v>426</v>
      </c>
      <c r="C13" s="122" t="s">
        <v>1585</v>
      </c>
      <c r="D13" s="122" t="s">
        <v>2002</v>
      </c>
    </row>
    <row r="14" spans="1:6" ht="30">
      <c r="B14" s="320" t="s">
        <v>475</v>
      </c>
      <c r="C14" s="122" t="s">
        <v>1586</v>
      </c>
      <c r="D14" s="122" t="s">
        <v>601</v>
      </c>
    </row>
    <row r="15" spans="1:6" ht="30">
      <c r="B15" s="320" t="s">
        <v>1587</v>
      </c>
      <c r="C15" s="122" t="s">
        <v>1588</v>
      </c>
      <c r="D15" s="122" t="s">
        <v>2003</v>
      </c>
    </row>
  </sheetData>
  <hyperlinks>
    <hyperlink ref="F2" location="'Index '!A1" display="Return to index" xr:uid="{E57ABB48-BB07-4FF4-AF54-F4B4EA1DC6A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66999-36D4-42B8-86EA-17EB95F7EC07}">
  <dimension ref="B2:D7"/>
  <sheetViews>
    <sheetView zoomScale="90" zoomScaleNormal="90" workbookViewId="0">
      <selection activeCell="D16" sqref="D16"/>
    </sheetView>
  </sheetViews>
  <sheetFormatPr defaultColWidth="8.5703125" defaultRowHeight="15"/>
  <cols>
    <col min="1" max="1" width="2.5703125" style="38" customWidth="1"/>
    <col min="2" max="2" width="17.42578125" style="38" customWidth="1"/>
    <col min="3" max="3" width="38.140625" style="38" customWidth="1"/>
    <col min="4" max="4" width="53.42578125" style="38" customWidth="1"/>
    <col min="5" max="16384" width="8.5703125" style="38"/>
  </cols>
  <sheetData>
    <row r="2" spans="2:4" ht="60">
      <c r="B2" s="199" t="s">
        <v>353</v>
      </c>
      <c r="C2" s="572" t="s">
        <v>354</v>
      </c>
      <c r="D2" s="569" t="s">
        <v>253</v>
      </c>
    </row>
    <row r="3" spans="2:4">
      <c r="C3" s="573"/>
    </row>
    <row r="4" spans="2:4">
      <c r="B4" s="168"/>
      <c r="C4" s="574"/>
    </row>
    <row r="5" spans="2:4">
      <c r="B5" s="571" t="s">
        <v>355</v>
      </c>
      <c r="C5" s="575" t="s">
        <v>356</v>
      </c>
      <c r="D5" s="575" t="s">
        <v>357</v>
      </c>
    </row>
    <row r="6" spans="2:4" ht="275.45" customHeight="1">
      <c r="B6" s="495" t="s">
        <v>358</v>
      </c>
      <c r="C6" s="812" t="s">
        <v>359</v>
      </c>
      <c r="D6" s="576" t="s">
        <v>1959</v>
      </c>
    </row>
    <row r="7" spans="2:4" ht="60">
      <c r="B7" s="495" t="s">
        <v>360</v>
      </c>
      <c r="C7" s="576" t="s">
        <v>361</v>
      </c>
      <c r="D7" s="576" t="s">
        <v>1965</v>
      </c>
    </row>
  </sheetData>
  <conditionalFormatting sqref="C6:C7">
    <cfRule type="cellIs" dxfId="22" priority="2" stopIfTrue="1" operator="lessThan">
      <formula>0</formula>
    </cfRule>
  </conditionalFormatting>
  <conditionalFormatting sqref="D6:D7">
    <cfRule type="cellIs" dxfId="21" priority="1" stopIfTrue="1" operator="lessThan">
      <formula>0</formula>
    </cfRule>
  </conditionalFormatting>
  <hyperlinks>
    <hyperlink ref="D2" location="'Index '!A1" display="Return to index" xr:uid="{8DC1F459-76CD-4283-AE3C-06262E7A7F30}"/>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C5DE-B381-4383-87D6-2E8D0DBD966A}">
  <sheetPr>
    <pageSetUpPr fitToPage="1"/>
  </sheetPr>
  <dimension ref="B1:N43"/>
  <sheetViews>
    <sheetView zoomScale="90" zoomScaleNormal="90" workbookViewId="0">
      <selection activeCell="O36" sqref="O36"/>
    </sheetView>
  </sheetViews>
  <sheetFormatPr defaultColWidth="8.5703125" defaultRowHeight="15"/>
  <cols>
    <col min="1" max="1" width="8.5703125" style="38"/>
    <col min="2" max="2" width="11.140625" style="38" customWidth="1"/>
    <col min="3" max="3" width="28.42578125" style="38" customWidth="1"/>
    <col min="4" max="4" width="17.42578125" style="38" customWidth="1"/>
    <col min="5" max="5" width="17.85546875" style="38" customWidth="1"/>
    <col min="6" max="6" width="19.85546875" style="38" customWidth="1"/>
    <col min="7" max="7" width="19.42578125" style="38" customWidth="1"/>
    <col min="8" max="16384" width="8.5703125" style="38"/>
  </cols>
  <sheetData>
    <row r="1" spans="2:14">
      <c r="J1" s="130"/>
    </row>
    <row r="2" spans="2:14" ht="21">
      <c r="B2" s="195" t="s">
        <v>1589</v>
      </c>
      <c r="C2" s="131"/>
      <c r="D2" s="132"/>
      <c r="E2" s="131"/>
      <c r="F2" s="131"/>
      <c r="G2" s="569" t="s">
        <v>253</v>
      </c>
      <c r="H2" s="131"/>
      <c r="I2" s="131"/>
      <c r="J2" s="131"/>
    </row>
    <row r="3" spans="2:14">
      <c r="B3" s="131" t="s">
        <v>1590</v>
      </c>
      <c r="C3" s="131"/>
      <c r="D3" s="131"/>
      <c r="E3" s="131"/>
      <c r="F3" s="131"/>
      <c r="G3" s="131"/>
      <c r="H3" s="131"/>
      <c r="I3" s="131"/>
      <c r="J3" s="131"/>
    </row>
    <row r="4" spans="2:14">
      <c r="C4" s="131"/>
      <c r="D4" s="131"/>
      <c r="E4" s="131"/>
      <c r="F4" s="131"/>
      <c r="G4" s="131"/>
      <c r="H4" s="131"/>
      <c r="I4" s="131"/>
      <c r="J4" s="131"/>
    </row>
    <row r="5" spans="2:14">
      <c r="C5" s="131"/>
      <c r="D5" s="131"/>
      <c r="E5" s="131"/>
      <c r="F5" s="131"/>
      <c r="G5" s="131"/>
      <c r="H5" s="131"/>
      <c r="I5" s="131"/>
      <c r="J5" s="131"/>
    </row>
    <row r="6" spans="2:14" ht="37.5" customHeight="1">
      <c r="B6" s="1074" t="s">
        <v>254</v>
      </c>
      <c r="C6" s="1074" t="s">
        <v>1591</v>
      </c>
      <c r="D6" s="1129" t="s">
        <v>1592</v>
      </c>
      <c r="E6" s="1130"/>
      <c r="F6" s="1129" t="s">
        <v>1593</v>
      </c>
      <c r="G6" s="1130"/>
    </row>
    <row r="7" spans="2:14">
      <c r="B7" s="1075"/>
      <c r="C7" s="1075"/>
      <c r="D7" s="634" t="s">
        <v>4</v>
      </c>
      <c r="E7" s="455" t="s">
        <v>256</v>
      </c>
      <c r="F7" s="470" t="s">
        <v>4</v>
      </c>
      <c r="G7" s="455" t="s">
        <v>256</v>
      </c>
    </row>
    <row r="8" spans="2:14">
      <c r="B8" s="133">
        <v>1</v>
      </c>
      <c r="C8" s="134" t="s">
        <v>1594</v>
      </c>
      <c r="D8" s="256">
        <v>-34</v>
      </c>
      <c r="E8" s="256">
        <v>-30</v>
      </c>
      <c r="F8" s="521">
        <v>428</v>
      </c>
      <c r="G8" s="521">
        <v>291</v>
      </c>
    </row>
    <row r="9" spans="2:14">
      <c r="B9" s="133">
        <v>2</v>
      </c>
      <c r="C9" s="135" t="s">
        <v>1595</v>
      </c>
      <c r="D9" s="522">
        <v>33</v>
      </c>
      <c r="E9" s="522">
        <v>29</v>
      </c>
      <c r="F9" s="256">
        <v>-558</v>
      </c>
      <c r="G9" s="256">
        <v>-292</v>
      </c>
    </row>
    <row r="10" spans="2:14">
      <c r="B10" s="133">
        <v>3</v>
      </c>
      <c r="C10" s="134" t="s">
        <v>1596</v>
      </c>
      <c r="D10" s="256">
        <v>-74</v>
      </c>
      <c r="E10" s="256">
        <v>-57</v>
      </c>
      <c r="F10" s="310"/>
      <c r="G10" s="310"/>
    </row>
    <row r="11" spans="2:14">
      <c r="B11" s="133">
        <v>4</v>
      </c>
      <c r="C11" s="134" t="s">
        <v>1597</v>
      </c>
      <c r="D11" s="522">
        <v>65</v>
      </c>
      <c r="E11" s="522">
        <v>49</v>
      </c>
      <c r="F11" s="310"/>
      <c r="G11" s="310"/>
      <c r="N11" s="538"/>
    </row>
    <row r="12" spans="2:14">
      <c r="B12" s="133">
        <v>5</v>
      </c>
      <c r="C12" s="134" t="s">
        <v>1598</v>
      </c>
      <c r="D12" s="522">
        <v>43</v>
      </c>
      <c r="E12" s="522">
        <v>31</v>
      </c>
      <c r="F12" s="310"/>
      <c r="G12" s="310"/>
    </row>
    <row r="13" spans="2:14">
      <c r="B13" s="136">
        <v>6</v>
      </c>
      <c r="C13" s="134" t="s">
        <v>1599</v>
      </c>
      <c r="D13" s="256">
        <v>-44</v>
      </c>
      <c r="E13" s="256">
        <v>-32</v>
      </c>
      <c r="F13" s="310"/>
      <c r="G13" s="310"/>
    </row>
    <row r="43" spans="6:6">
      <c r="F43" s="527"/>
    </row>
  </sheetData>
  <mergeCells count="4">
    <mergeCell ref="F6:G6"/>
    <mergeCell ref="D6:E6"/>
    <mergeCell ref="C6:C7"/>
    <mergeCell ref="B6:B7"/>
  </mergeCells>
  <hyperlinks>
    <hyperlink ref="G2" location="'Index '!A1" display="Return to index" xr:uid="{CC1589A5-EBB7-4EBD-A673-2DD5BF1F1FEF}"/>
  </hyperlinks>
  <pageMargins left="0.7" right="0.7" top="0.75" bottom="0.75" header="0.3" footer="0.3"/>
  <pageSetup paperSize="9" fitToHeight="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081C-D2EC-4D9A-8AF7-0F447EAE5D44}">
  <sheetPr>
    <pageSetUpPr fitToPage="1"/>
  </sheetPr>
  <dimension ref="B2:N44"/>
  <sheetViews>
    <sheetView topLeftCell="A17" zoomScale="90" zoomScaleNormal="90" workbookViewId="0">
      <selection activeCell="F28" sqref="F28"/>
    </sheetView>
  </sheetViews>
  <sheetFormatPr defaultColWidth="9.140625" defaultRowHeight="15"/>
  <cols>
    <col min="1" max="1" width="6.5703125" style="38" customWidth="1"/>
    <col min="2" max="2" width="13.5703125" style="38" customWidth="1"/>
    <col min="3" max="3" width="114.42578125" style="48" bestFit="1" customWidth="1"/>
    <col min="4" max="4" width="118.42578125" style="38" customWidth="1"/>
    <col min="5" max="5" width="17.140625" style="38" customWidth="1"/>
    <col min="6" max="16384" width="9.140625" style="38"/>
  </cols>
  <sheetData>
    <row r="2" spans="2:14" ht="21">
      <c r="B2" s="195" t="s">
        <v>1600</v>
      </c>
    </row>
    <row r="3" spans="2:14">
      <c r="B3" s="48" t="s">
        <v>1601</v>
      </c>
      <c r="E3" s="569" t="s">
        <v>253</v>
      </c>
    </row>
    <row r="4" spans="2:14">
      <c r="B4" s="50"/>
    </row>
    <row r="5" spans="2:14">
      <c r="D5" s="137"/>
      <c r="E5" s="137"/>
    </row>
    <row r="6" spans="2:14">
      <c r="B6" s="350" t="s">
        <v>1602</v>
      </c>
      <c r="C6" s="848" t="s">
        <v>1603</v>
      </c>
      <c r="D6" s="848"/>
      <c r="E6" s="39"/>
    </row>
    <row r="7" spans="2:14">
      <c r="B7" s="471"/>
      <c r="C7" s="439" t="s">
        <v>1604</v>
      </c>
      <c r="D7" s="472"/>
      <c r="E7" s="39"/>
    </row>
    <row r="8" spans="2:14" ht="90">
      <c r="B8" s="47" t="s">
        <v>1605</v>
      </c>
      <c r="C8" s="67" t="s">
        <v>1606</v>
      </c>
      <c r="D8" s="719" t="s">
        <v>1607</v>
      </c>
      <c r="E8" s="39"/>
    </row>
    <row r="9" spans="2:14" ht="135">
      <c r="B9" s="47" t="s">
        <v>1608</v>
      </c>
      <c r="C9" s="67" t="s">
        <v>1609</v>
      </c>
      <c r="D9" s="720" t="s">
        <v>1610</v>
      </c>
      <c r="E9" s="39"/>
    </row>
    <row r="10" spans="2:14" ht="105">
      <c r="B10" s="47" t="s">
        <v>1611</v>
      </c>
      <c r="C10" s="67" t="s">
        <v>1612</v>
      </c>
      <c r="D10" s="721" t="s">
        <v>2010</v>
      </c>
      <c r="E10" s="39"/>
    </row>
    <row r="11" spans="2:14" ht="95.45" customHeight="1">
      <c r="B11" s="47" t="s">
        <v>1613</v>
      </c>
      <c r="C11" s="67" t="s">
        <v>1614</v>
      </c>
      <c r="D11" s="44" t="s">
        <v>2011</v>
      </c>
      <c r="E11" s="39"/>
    </row>
    <row r="12" spans="2:14">
      <c r="B12" s="471"/>
      <c r="C12" s="439" t="s">
        <v>1615</v>
      </c>
      <c r="D12" s="473"/>
      <c r="E12" s="39"/>
      <c r="N12" s="538"/>
    </row>
    <row r="13" spans="2:14" ht="90">
      <c r="B13" s="119" t="s">
        <v>1616</v>
      </c>
      <c r="C13" s="67" t="s">
        <v>1617</v>
      </c>
      <c r="D13" s="44" t="s">
        <v>2012</v>
      </c>
      <c r="E13" s="138"/>
    </row>
    <row r="14" spans="2:14" ht="50.25" customHeight="1">
      <c r="B14" s="119" t="s">
        <v>1618</v>
      </c>
      <c r="C14" s="67" t="s">
        <v>1619</v>
      </c>
      <c r="D14" s="67" t="s">
        <v>1620</v>
      </c>
      <c r="E14" s="138"/>
    </row>
    <row r="15" spans="2:14" ht="45">
      <c r="B15" s="47" t="s">
        <v>1621</v>
      </c>
      <c r="C15" s="67" t="s">
        <v>1622</v>
      </c>
      <c r="D15" s="780" t="s">
        <v>1623</v>
      </c>
      <c r="E15" s="39"/>
    </row>
    <row r="16" spans="2:14" ht="45">
      <c r="B16" s="47" t="s">
        <v>1624</v>
      </c>
      <c r="C16" s="67" t="s">
        <v>1625</v>
      </c>
      <c r="D16" s="67" t="s">
        <v>2013</v>
      </c>
      <c r="E16" s="138"/>
    </row>
    <row r="17" spans="2:5" ht="33.75" customHeight="1">
      <c r="B17" s="47" t="s">
        <v>1626</v>
      </c>
      <c r="C17" s="67" t="s">
        <v>1627</v>
      </c>
      <c r="D17" s="67" t="s">
        <v>1664</v>
      </c>
      <c r="E17" s="138"/>
    </row>
    <row r="18" spans="2:5">
      <c r="B18" s="471"/>
      <c r="C18" s="439" t="s">
        <v>1628</v>
      </c>
      <c r="D18" s="473"/>
      <c r="E18" s="138"/>
    </row>
    <row r="19" spans="2:5" ht="60">
      <c r="B19" s="47" t="s">
        <v>1629</v>
      </c>
      <c r="C19" s="67" t="s">
        <v>1630</v>
      </c>
      <c r="D19" s="721" t="s">
        <v>2014</v>
      </c>
      <c r="E19" s="138"/>
    </row>
    <row r="20" spans="2:5" ht="135">
      <c r="B20" s="47" t="s">
        <v>1631</v>
      </c>
      <c r="C20" s="67" t="s">
        <v>1632</v>
      </c>
      <c r="D20" s="44" t="s">
        <v>2015</v>
      </c>
      <c r="E20" s="138"/>
    </row>
    <row r="21" spans="2:5" ht="30">
      <c r="B21" s="47" t="s">
        <v>1633</v>
      </c>
      <c r="C21" s="67" t="s">
        <v>1634</v>
      </c>
      <c r="D21" s="70" t="s">
        <v>2016</v>
      </c>
      <c r="E21" s="39"/>
    </row>
    <row r="22" spans="2:5" ht="75">
      <c r="B22" s="47" t="s">
        <v>1635</v>
      </c>
      <c r="C22" s="67" t="s">
        <v>1636</v>
      </c>
      <c r="D22" s="721" t="s">
        <v>2017</v>
      </c>
      <c r="E22" s="39"/>
    </row>
    <row r="23" spans="2:5" ht="60">
      <c r="B23" s="47" t="s">
        <v>1637</v>
      </c>
      <c r="C23" s="67" t="s">
        <v>1638</v>
      </c>
      <c r="D23" s="722" t="s">
        <v>2018</v>
      </c>
      <c r="E23" s="138"/>
    </row>
    <row r="24" spans="2:5" ht="60">
      <c r="B24" s="47" t="s">
        <v>1639</v>
      </c>
      <c r="C24" s="67" t="s">
        <v>1640</v>
      </c>
      <c r="D24" s="44" t="s">
        <v>2019</v>
      </c>
      <c r="E24" s="138"/>
    </row>
    <row r="25" spans="2:5" ht="60">
      <c r="B25" s="47" t="s">
        <v>1641</v>
      </c>
      <c r="C25" s="67" t="s">
        <v>1642</v>
      </c>
      <c r="D25" s="721" t="s">
        <v>2020</v>
      </c>
      <c r="E25" s="138"/>
    </row>
    <row r="26" spans="2:5" ht="36.75" customHeight="1">
      <c r="B26" s="47" t="s">
        <v>1643</v>
      </c>
      <c r="C26" s="67" t="s">
        <v>1644</v>
      </c>
      <c r="D26" s="44" t="s">
        <v>2021</v>
      </c>
      <c r="E26" s="138"/>
    </row>
    <row r="27" spans="2:5" ht="45">
      <c r="B27" s="47" t="s">
        <v>1645</v>
      </c>
      <c r="C27" s="67" t="s">
        <v>1646</v>
      </c>
      <c r="D27" s="721" t="s">
        <v>2022</v>
      </c>
      <c r="E27" s="138"/>
    </row>
    <row r="44" spans="6:6">
      <c r="F44" s="527"/>
    </row>
  </sheetData>
  <mergeCells count="1">
    <mergeCell ref="C6:D6"/>
  </mergeCells>
  <hyperlinks>
    <hyperlink ref="E3" location="'Index '!A1" display="Return to index" xr:uid="{ADC5048B-733A-43BE-8CF4-93CAB13A9E73}"/>
  </hyperlinks>
  <pageMargins left="0.70866141732283472" right="0.70866141732283472" top="0.74803149606299213" bottom="0.74803149606299213" header="0.31496062992125984" footer="0.31496062992125984"/>
  <pageSetup paperSize="9" scale="53"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09F-60A4-42B2-84B4-6E51A6583E66}">
  <sheetPr>
    <pageSetUpPr fitToPage="1"/>
  </sheetPr>
  <dimension ref="B2:N44"/>
  <sheetViews>
    <sheetView zoomScale="90" zoomScaleNormal="90" workbookViewId="0">
      <selection activeCell="G24" sqref="G24"/>
    </sheetView>
  </sheetViews>
  <sheetFormatPr defaultColWidth="9.140625" defaultRowHeight="15"/>
  <cols>
    <col min="1" max="1" width="6.5703125" style="48" customWidth="1"/>
    <col min="2" max="2" width="12.85546875" style="48" customWidth="1"/>
    <col min="3" max="3" width="94.42578125" style="48" customWidth="1"/>
    <col min="4" max="4" width="100.5703125" style="48" customWidth="1"/>
    <col min="5" max="5" width="13.85546875" style="48" customWidth="1"/>
    <col min="6" max="16384" width="9.140625" style="48"/>
  </cols>
  <sheetData>
    <row r="2" spans="2:14" ht="21">
      <c r="B2" s="195" t="s">
        <v>1647</v>
      </c>
      <c r="E2" s="569" t="s">
        <v>253</v>
      </c>
    </row>
    <row r="3" spans="2:14">
      <c r="B3" s="48" t="s">
        <v>1648</v>
      </c>
    </row>
    <row r="4" spans="2:14">
      <c r="B4" s="254"/>
    </row>
    <row r="5" spans="2:14">
      <c r="D5" s="141"/>
    </row>
    <row r="6" spans="2:14">
      <c r="B6" s="350" t="s">
        <v>1602</v>
      </c>
      <c r="C6" s="848" t="s">
        <v>1603</v>
      </c>
      <c r="D6" s="848"/>
    </row>
    <row r="7" spans="2:14">
      <c r="B7" s="471"/>
      <c r="C7" s="474" t="s">
        <v>1604</v>
      </c>
      <c r="D7" s="471"/>
    </row>
    <row r="8" spans="2:14" ht="75">
      <c r="B8" s="47" t="s">
        <v>1605</v>
      </c>
      <c r="C8" s="67" t="s">
        <v>1649</v>
      </c>
      <c r="D8" s="70" t="s">
        <v>2023</v>
      </c>
    </row>
    <row r="9" spans="2:14" ht="60">
      <c r="B9" s="47" t="s">
        <v>1608</v>
      </c>
      <c r="C9" s="67" t="s">
        <v>1650</v>
      </c>
      <c r="D9" s="723" t="s">
        <v>2024</v>
      </c>
    </row>
    <row r="10" spans="2:14" ht="36.75" customHeight="1">
      <c r="B10" s="47" t="s">
        <v>1611</v>
      </c>
      <c r="C10" s="67" t="s">
        <v>1651</v>
      </c>
      <c r="D10" s="67" t="s">
        <v>1652</v>
      </c>
    </row>
    <row r="11" spans="2:14">
      <c r="B11" s="471"/>
      <c r="C11" s="474" t="s">
        <v>1615</v>
      </c>
      <c r="D11" s="471"/>
    </row>
    <row r="12" spans="2:14" ht="42" customHeight="1">
      <c r="B12" s="47" t="s">
        <v>1613</v>
      </c>
      <c r="C12" s="67" t="s">
        <v>1653</v>
      </c>
      <c r="D12" s="1131" t="s">
        <v>2025</v>
      </c>
      <c r="N12" s="537"/>
    </row>
    <row r="13" spans="2:14" ht="37.5" customHeight="1">
      <c r="B13" s="142" t="s">
        <v>1626</v>
      </c>
      <c r="C13" s="250" t="s">
        <v>1654</v>
      </c>
      <c r="D13" s="1132"/>
    </row>
    <row r="14" spans="2:14" ht="37.5" customHeight="1">
      <c r="B14" s="142" t="s">
        <v>1655</v>
      </c>
      <c r="C14" s="250" t="s">
        <v>1656</v>
      </c>
      <c r="D14" s="1133"/>
    </row>
    <row r="15" spans="2:14" ht="37.5" customHeight="1">
      <c r="B15" s="142" t="s">
        <v>1657</v>
      </c>
      <c r="C15" s="250" t="s">
        <v>1658</v>
      </c>
      <c r="D15" s="1133"/>
    </row>
    <row r="16" spans="2:14" ht="37.5" customHeight="1">
      <c r="B16" s="142" t="s">
        <v>1659</v>
      </c>
      <c r="C16" s="250" t="s">
        <v>1660</v>
      </c>
      <c r="D16" s="1134"/>
    </row>
    <row r="17" spans="2:4" ht="60">
      <c r="B17" s="119" t="s">
        <v>1616</v>
      </c>
      <c r="C17" s="67" t="s">
        <v>1661</v>
      </c>
      <c r="D17" s="67" t="s">
        <v>2026</v>
      </c>
    </row>
    <row r="18" spans="2:4" ht="34.5" customHeight="1">
      <c r="B18" s="119" t="s">
        <v>1618</v>
      </c>
      <c r="C18" s="67" t="s">
        <v>1662</v>
      </c>
      <c r="D18" s="724" t="s">
        <v>2027</v>
      </c>
    </row>
    <row r="19" spans="2:4" ht="45">
      <c r="B19" s="47" t="s">
        <v>1621</v>
      </c>
      <c r="C19" s="67" t="s">
        <v>1663</v>
      </c>
      <c r="D19" s="44" t="s">
        <v>2028</v>
      </c>
    </row>
    <row r="20" spans="2:4">
      <c r="B20" s="471"/>
      <c r="C20" s="474" t="s">
        <v>1628</v>
      </c>
      <c r="D20" s="471"/>
    </row>
    <row r="21" spans="2:4" ht="121.5" customHeight="1">
      <c r="B21" s="47" t="s">
        <v>1624</v>
      </c>
      <c r="C21" s="67" t="s">
        <v>1665</v>
      </c>
      <c r="D21" s="44" t="s">
        <v>2029</v>
      </c>
    </row>
    <row r="22" spans="2:4" ht="45">
      <c r="B22" s="47" t="s">
        <v>1626</v>
      </c>
      <c r="C22" s="67" t="s">
        <v>1666</v>
      </c>
      <c r="D22" s="44" t="s">
        <v>1667</v>
      </c>
    </row>
    <row r="23" spans="2:4" ht="30">
      <c r="B23" s="47" t="s">
        <v>1629</v>
      </c>
      <c r="C23" s="67" t="s">
        <v>1668</v>
      </c>
      <c r="D23" s="781" t="s">
        <v>1669</v>
      </c>
    </row>
    <row r="24" spans="2:4" ht="124.5" customHeight="1">
      <c r="B24" s="47" t="s">
        <v>1631</v>
      </c>
      <c r="C24" s="67" t="s">
        <v>1670</v>
      </c>
      <c r="D24" s="725" t="s">
        <v>2030</v>
      </c>
    </row>
    <row r="25" spans="2:4" ht="58.5" customHeight="1">
      <c r="B25" s="47" t="s">
        <v>1633</v>
      </c>
      <c r="C25" s="67" t="s">
        <v>1671</v>
      </c>
      <c r="D25" s="110" t="s">
        <v>1672</v>
      </c>
    </row>
    <row r="26" spans="2:4" ht="30">
      <c r="B26" s="47" t="s">
        <v>1635</v>
      </c>
      <c r="C26" s="67" t="s">
        <v>1646</v>
      </c>
      <c r="D26" s="44" t="s">
        <v>2031</v>
      </c>
    </row>
    <row r="44" spans="6:6">
      <c r="F44" s="166"/>
    </row>
  </sheetData>
  <mergeCells count="2">
    <mergeCell ref="C6:D6"/>
    <mergeCell ref="D12:D16"/>
  </mergeCells>
  <hyperlinks>
    <hyperlink ref="E2" location="'Index '!A1" display="Return to index" xr:uid="{3A82D9C5-9A9D-4FCD-AFCC-D6C3A7D0FCFD}"/>
  </hyperlinks>
  <pageMargins left="0.70866141732283472" right="0.70866141732283472" top="0.74803149606299213" bottom="0.74803149606299213" header="0.31496062992125984" footer="0.31496062992125984"/>
  <pageSetup paperSize="9" scale="63" fitToHeight="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1516-94E3-43EF-A259-4BACA860F000}">
  <sheetPr>
    <pageSetUpPr fitToPage="1"/>
  </sheetPr>
  <dimension ref="B2:N49"/>
  <sheetViews>
    <sheetView zoomScale="90" zoomScaleNormal="90" workbookViewId="0">
      <selection activeCell="I25" sqref="I25"/>
    </sheetView>
  </sheetViews>
  <sheetFormatPr defaultColWidth="9.140625" defaultRowHeight="15"/>
  <cols>
    <col min="1" max="1" width="6.5703125" style="38" customWidth="1"/>
    <col min="2" max="2" width="16.85546875" style="38" customWidth="1"/>
    <col min="3" max="3" width="93" style="38" bestFit="1" customWidth="1"/>
    <col min="4" max="4" width="85.42578125" style="38" customWidth="1"/>
    <col min="5" max="5" width="14" style="38" customWidth="1"/>
    <col min="6" max="16384" width="9.140625" style="38"/>
  </cols>
  <sheetData>
    <row r="2" spans="2:14" ht="22.5" customHeight="1">
      <c r="B2" s="195" t="s">
        <v>1673</v>
      </c>
      <c r="E2" s="569" t="s">
        <v>253</v>
      </c>
    </row>
    <row r="3" spans="2:14" ht="15.75">
      <c r="B3" s="209" t="s">
        <v>1674</v>
      </c>
    </row>
    <row r="4" spans="2:14" ht="15.75">
      <c r="B4" s="56"/>
    </row>
    <row r="5" spans="2:14">
      <c r="D5" s="137"/>
    </row>
    <row r="6" spans="2:14">
      <c r="B6" s="350" t="s">
        <v>1602</v>
      </c>
      <c r="C6" s="848" t="s">
        <v>1603</v>
      </c>
      <c r="D6" s="848"/>
    </row>
    <row r="7" spans="2:14">
      <c r="B7" s="354"/>
      <c r="C7" s="435" t="s">
        <v>1675</v>
      </c>
      <c r="D7" s="354"/>
    </row>
    <row r="8" spans="2:14" ht="60">
      <c r="B8" s="799" t="s">
        <v>366</v>
      </c>
      <c r="C8" s="800" t="s">
        <v>1943</v>
      </c>
      <c r="D8" s="67" t="s">
        <v>2032</v>
      </c>
    </row>
    <row r="9" spans="2:14" ht="60">
      <c r="B9" s="799" t="s">
        <v>369</v>
      </c>
      <c r="C9" s="800" t="s">
        <v>1944</v>
      </c>
      <c r="D9" s="44" t="s">
        <v>2033</v>
      </c>
    </row>
    <row r="10" spans="2:14" ht="34.5" customHeight="1">
      <c r="B10" s="799" t="s">
        <v>376</v>
      </c>
      <c r="C10" s="800" t="s">
        <v>1945</v>
      </c>
      <c r="D10" s="1131" t="s">
        <v>2034</v>
      </c>
    </row>
    <row r="11" spans="2:14">
      <c r="B11" s="801" t="s">
        <v>475</v>
      </c>
      <c r="C11" s="802" t="s">
        <v>1946</v>
      </c>
      <c r="D11" s="1133"/>
    </row>
    <row r="12" spans="2:14">
      <c r="B12" s="801" t="s">
        <v>1676</v>
      </c>
      <c r="C12" s="802" t="s">
        <v>1947</v>
      </c>
      <c r="D12" s="1133"/>
      <c r="N12" s="538"/>
    </row>
    <row r="13" spans="2:14">
      <c r="B13" s="801" t="s">
        <v>1677</v>
      </c>
      <c r="C13" s="802" t="s">
        <v>1948</v>
      </c>
      <c r="D13" s="1133"/>
    </row>
    <row r="14" spans="2:14">
      <c r="B14" s="801" t="s">
        <v>1678</v>
      </c>
      <c r="C14" s="802" t="s">
        <v>1949</v>
      </c>
      <c r="D14" s="1133"/>
    </row>
    <row r="15" spans="2:14">
      <c r="B15" s="801" t="s">
        <v>1679</v>
      </c>
      <c r="C15" s="802" t="s">
        <v>1950</v>
      </c>
      <c r="D15" s="1133"/>
    </row>
    <row r="16" spans="2:14">
      <c r="B16" s="801" t="s">
        <v>1680</v>
      </c>
      <c r="C16" s="802" t="s">
        <v>1951</v>
      </c>
      <c r="D16" s="1134"/>
    </row>
    <row r="17" spans="2:4" ht="39.75" customHeight="1">
      <c r="B17" s="354"/>
      <c r="C17" s="435" t="s">
        <v>1681</v>
      </c>
      <c r="D17" s="354"/>
    </row>
    <row r="18" spans="2:4" ht="30">
      <c r="B18" s="803" t="s">
        <v>378</v>
      </c>
      <c r="C18" s="598" t="s">
        <v>1958</v>
      </c>
      <c r="D18" s="1131" t="s">
        <v>2035</v>
      </c>
    </row>
    <row r="19" spans="2:4">
      <c r="B19" s="804" t="s">
        <v>475</v>
      </c>
      <c r="C19" s="805" t="s">
        <v>1952</v>
      </c>
      <c r="D19" s="1133"/>
    </row>
    <row r="20" spans="2:4">
      <c r="B20" s="804" t="s">
        <v>1676</v>
      </c>
      <c r="C20" s="805" t="s">
        <v>1953</v>
      </c>
      <c r="D20" s="1133"/>
    </row>
    <row r="21" spans="2:4">
      <c r="B21" s="804" t="s">
        <v>1677</v>
      </c>
      <c r="C21" s="805" t="s">
        <v>1954</v>
      </c>
      <c r="D21" s="1133"/>
    </row>
    <row r="22" spans="2:4">
      <c r="B22" s="804" t="s">
        <v>1678</v>
      </c>
      <c r="C22" s="805" t="s">
        <v>1955</v>
      </c>
      <c r="D22" s="1133"/>
    </row>
    <row r="23" spans="2:4">
      <c r="B23" s="804" t="s">
        <v>1679</v>
      </c>
      <c r="C23" s="805" t="s">
        <v>1956</v>
      </c>
      <c r="D23" s="1133"/>
    </row>
    <row r="24" spans="2:4">
      <c r="B24" s="804" t="s">
        <v>1680</v>
      </c>
      <c r="C24" s="805" t="s">
        <v>1957</v>
      </c>
      <c r="D24" s="1134"/>
    </row>
    <row r="44" spans="6:6" ht="39.75" customHeight="1">
      <c r="F44" s="527"/>
    </row>
    <row r="49" ht="39.75" customHeight="1"/>
  </sheetData>
  <mergeCells count="3">
    <mergeCell ref="C6:D6"/>
    <mergeCell ref="D10:D16"/>
    <mergeCell ref="D18:D24"/>
  </mergeCells>
  <hyperlinks>
    <hyperlink ref="E2" location="'Index '!A1" display="Return to index" xr:uid="{98D6EAF0-1495-4356-A941-ED457819C358}"/>
  </hyperlinks>
  <pageMargins left="0.7" right="0.7" top="0.75" bottom="0.75" header="0.3" footer="0.3"/>
  <pageSetup paperSize="9" scale="67"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474C6-0A12-4F0D-A794-4C70DF1E6A18}">
  <sheetPr>
    <pageSetUpPr fitToPage="1"/>
  </sheetPr>
  <dimension ref="A2:U75"/>
  <sheetViews>
    <sheetView topLeftCell="A54" zoomScale="90" zoomScaleNormal="90" workbookViewId="0">
      <selection activeCell="B74" sqref="B74:C74"/>
    </sheetView>
  </sheetViews>
  <sheetFormatPr defaultColWidth="8.85546875" defaultRowHeight="12.75"/>
  <cols>
    <col min="1" max="1" width="8.85546875" style="144"/>
    <col min="2" max="2" width="31.5703125" style="144" customWidth="1"/>
    <col min="3" max="3" width="92.42578125" style="144" customWidth="1"/>
    <col min="4" max="4" width="21.5703125" style="144" customWidth="1"/>
    <col min="5" max="5" width="27" style="144" bestFit="1" customWidth="1"/>
    <col min="6" max="13" width="21.5703125" style="144" customWidth="1"/>
    <col min="14" max="14" width="23.5703125" style="144" customWidth="1"/>
    <col min="15" max="18" width="21" style="144" customWidth="1"/>
    <col min="19" max="19" width="17.42578125" style="144" bestFit="1" customWidth="1"/>
    <col min="20" max="16384" width="8.85546875" style="144"/>
  </cols>
  <sheetData>
    <row r="2" spans="2:19" ht="21">
      <c r="B2" s="195" t="s">
        <v>1682</v>
      </c>
      <c r="F2" s="569" t="s">
        <v>253</v>
      </c>
    </row>
    <row r="3" spans="2:19" ht="15">
      <c r="C3" s="139"/>
    </row>
    <row r="4" spans="2:19" ht="15">
      <c r="C4" s="139"/>
    </row>
    <row r="5" spans="2:19" ht="76.5" customHeight="1">
      <c r="B5" s="880" t="s">
        <v>421</v>
      </c>
      <c r="C5" s="883" t="s">
        <v>1683</v>
      </c>
      <c r="D5" s="925" t="s">
        <v>1684</v>
      </c>
      <c r="E5" s="1135"/>
      <c r="F5" s="1135"/>
      <c r="G5" s="1135"/>
      <c r="H5" s="1126"/>
      <c r="I5" s="925" t="s">
        <v>1685</v>
      </c>
      <c r="J5" s="1135"/>
      <c r="K5" s="1126"/>
      <c r="L5" s="925" t="s">
        <v>1686</v>
      </c>
      <c r="M5" s="1126"/>
      <c r="N5" s="878" t="s">
        <v>1687</v>
      </c>
      <c r="O5" s="878" t="s">
        <v>1688</v>
      </c>
      <c r="P5" s="878" t="s">
        <v>1689</v>
      </c>
      <c r="Q5" s="878" t="s">
        <v>1690</v>
      </c>
      <c r="R5" s="878" t="s">
        <v>1691</v>
      </c>
      <c r="S5" s="878" t="s">
        <v>1692</v>
      </c>
    </row>
    <row r="6" spans="2:19" ht="120" customHeight="1">
      <c r="B6" s="881"/>
      <c r="C6" s="885"/>
      <c r="D6" s="475"/>
      <c r="E6" s="782" t="s">
        <v>1693</v>
      </c>
      <c r="F6" s="782" t="s">
        <v>1694</v>
      </c>
      <c r="G6" s="783" t="s">
        <v>1695</v>
      </c>
      <c r="H6" s="783" t="s">
        <v>1298</v>
      </c>
      <c r="I6" s="476"/>
      <c r="J6" s="782" t="s">
        <v>1696</v>
      </c>
      <c r="K6" s="782" t="s">
        <v>1298</v>
      </c>
      <c r="L6" s="477"/>
      <c r="M6" s="772" t="s">
        <v>1697</v>
      </c>
      <c r="N6" s="879"/>
      <c r="O6" s="879"/>
      <c r="P6" s="879"/>
      <c r="Q6" s="879"/>
      <c r="R6" s="879"/>
      <c r="S6" s="879"/>
    </row>
    <row r="7" spans="2:19" ht="15">
      <c r="B7" s="478">
        <v>1</v>
      </c>
      <c r="C7" s="479" t="s">
        <v>1698</v>
      </c>
      <c r="D7" s="479"/>
      <c r="E7" s="479"/>
      <c r="F7" s="479"/>
      <c r="G7" s="479"/>
      <c r="H7" s="479"/>
      <c r="I7" s="479"/>
      <c r="J7" s="479"/>
      <c r="K7" s="479"/>
      <c r="L7" s="439"/>
      <c r="M7" s="439"/>
      <c r="N7" s="480"/>
      <c r="O7" s="480"/>
      <c r="P7" s="480"/>
      <c r="Q7" s="480"/>
      <c r="R7" s="480"/>
      <c r="S7" s="480"/>
    </row>
    <row r="8" spans="2:19" ht="15">
      <c r="B8" s="145">
        <v>2</v>
      </c>
      <c r="C8" s="321" t="s">
        <v>1699</v>
      </c>
      <c r="D8" s="347">
        <v>3058</v>
      </c>
      <c r="E8" s="347">
        <v>0</v>
      </c>
      <c r="F8" s="347">
        <v>0</v>
      </c>
      <c r="G8" s="347">
        <v>51</v>
      </c>
      <c r="H8" s="347">
        <v>825</v>
      </c>
      <c r="I8" s="347">
        <v>-415</v>
      </c>
      <c r="J8" s="347">
        <v>-13</v>
      </c>
      <c r="K8" s="347">
        <v>-386</v>
      </c>
      <c r="L8" s="347">
        <v>74860</v>
      </c>
      <c r="M8" s="347">
        <v>0</v>
      </c>
      <c r="N8" s="347">
        <v>0</v>
      </c>
      <c r="O8" s="347">
        <v>1402</v>
      </c>
      <c r="P8" s="347">
        <v>249</v>
      </c>
      <c r="Q8" s="347">
        <v>925</v>
      </c>
      <c r="R8" s="347">
        <v>482</v>
      </c>
      <c r="S8" s="347">
        <v>10</v>
      </c>
    </row>
    <row r="9" spans="2:19" ht="15">
      <c r="B9" s="145">
        <v>3</v>
      </c>
      <c r="C9" s="321" t="s">
        <v>1700</v>
      </c>
      <c r="D9" s="347">
        <v>27</v>
      </c>
      <c r="E9" s="347">
        <v>0</v>
      </c>
      <c r="F9" s="347">
        <v>0</v>
      </c>
      <c r="G9" s="347">
        <v>21</v>
      </c>
      <c r="H9" s="347">
        <v>0</v>
      </c>
      <c r="I9" s="347">
        <v>0</v>
      </c>
      <c r="J9" s="347">
        <v>0</v>
      </c>
      <c r="K9" s="347">
        <v>0</v>
      </c>
      <c r="L9" s="347">
        <v>1058</v>
      </c>
      <c r="M9" s="347">
        <v>0</v>
      </c>
      <c r="N9" s="347">
        <v>0</v>
      </c>
      <c r="O9" s="347">
        <v>7</v>
      </c>
      <c r="P9" s="347">
        <v>3</v>
      </c>
      <c r="Q9" s="347">
        <v>0</v>
      </c>
      <c r="R9" s="347">
        <v>17</v>
      </c>
      <c r="S9" s="347">
        <v>2</v>
      </c>
    </row>
    <row r="10" spans="2:19" ht="15">
      <c r="B10" s="145">
        <v>4</v>
      </c>
      <c r="C10" s="324" t="s">
        <v>1701</v>
      </c>
      <c r="D10" s="347">
        <v>0</v>
      </c>
      <c r="E10" s="347">
        <v>0</v>
      </c>
      <c r="F10" s="347">
        <v>0</v>
      </c>
      <c r="G10" s="347">
        <v>0</v>
      </c>
      <c r="H10" s="347">
        <v>0</v>
      </c>
      <c r="I10" s="347">
        <v>0</v>
      </c>
      <c r="J10" s="347">
        <v>0</v>
      </c>
      <c r="K10" s="347">
        <v>0</v>
      </c>
      <c r="L10" s="347">
        <v>0</v>
      </c>
      <c r="M10" s="347">
        <v>0</v>
      </c>
      <c r="N10" s="347">
        <v>0</v>
      </c>
      <c r="O10" s="347">
        <v>0</v>
      </c>
      <c r="P10" s="347">
        <v>0</v>
      </c>
      <c r="Q10" s="347">
        <v>0</v>
      </c>
      <c r="R10" s="347">
        <v>0</v>
      </c>
      <c r="S10" s="347">
        <v>0</v>
      </c>
    </row>
    <row r="11" spans="2:19" ht="15">
      <c r="B11" s="145">
        <v>5</v>
      </c>
      <c r="C11" s="324" t="s">
        <v>1702</v>
      </c>
      <c r="D11" s="347">
        <v>0</v>
      </c>
      <c r="E11" s="347">
        <v>0</v>
      </c>
      <c r="F11" s="347">
        <v>0</v>
      </c>
      <c r="G11" s="347">
        <v>0</v>
      </c>
      <c r="H11" s="347">
        <v>0</v>
      </c>
      <c r="I11" s="347">
        <v>0</v>
      </c>
      <c r="J11" s="347">
        <v>0</v>
      </c>
      <c r="K11" s="347">
        <v>0</v>
      </c>
      <c r="L11" s="347">
        <v>0</v>
      </c>
      <c r="M11" s="347">
        <v>0</v>
      </c>
      <c r="N11" s="347">
        <v>0</v>
      </c>
      <c r="O11" s="347">
        <v>0</v>
      </c>
      <c r="P11" s="347">
        <v>0</v>
      </c>
      <c r="Q11" s="347">
        <v>0</v>
      </c>
      <c r="R11" s="347">
        <v>0</v>
      </c>
      <c r="S11" s="347">
        <v>0</v>
      </c>
    </row>
    <row r="12" spans="2:19" ht="15">
      <c r="B12" s="145">
        <v>6</v>
      </c>
      <c r="C12" s="324" t="s">
        <v>1703</v>
      </c>
      <c r="D12" s="347">
        <v>0</v>
      </c>
      <c r="E12" s="347">
        <v>0</v>
      </c>
      <c r="F12" s="347">
        <v>0</v>
      </c>
      <c r="G12" s="347">
        <v>0</v>
      </c>
      <c r="H12" s="347">
        <v>0</v>
      </c>
      <c r="I12" s="347">
        <v>0</v>
      </c>
      <c r="J12" s="347">
        <v>0</v>
      </c>
      <c r="K12" s="347">
        <v>0</v>
      </c>
      <c r="L12" s="347">
        <v>0</v>
      </c>
      <c r="M12" s="347">
        <v>0</v>
      </c>
      <c r="N12" s="347">
        <v>0</v>
      </c>
      <c r="O12" s="347">
        <v>0</v>
      </c>
      <c r="P12" s="347">
        <v>0</v>
      </c>
      <c r="Q12" s="347">
        <v>0</v>
      </c>
      <c r="R12" s="347">
        <v>0</v>
      </c>
      <c r="S12" s="347">
        <v>0</v>
      </c>
    </row>
    <row r="13" spans="2:19" ht="15">
      <c r="B13" s="145">
        <v>7</v>
      </c>
      <c r="C13" s="324" t="s">
        <v>1704</v>
      </c>
      <c r="D13" s="347">
        <v>27</v>
      </c>
      <c r="E13" s="347">
        <v>0</v>
      </c>
      <c r="F13" s="347">
        <v>0</v>
      </c>
      <c r="G13" s="347">
        <v>21</v>
      </c>
      <c r="H13" s="347">
        <v>0</v>
      </c>
      <c r="I13" s="347">
        <v>0</v>
      </c>
      <c r="J13" s="347">
        <v>0</v>
      </c>
      <c r="K13" s="347">
        <v>0</v>
      </c>
      <c r="L13" s="347">
        <v>1058</v>
      </c>
      <c r="M13" s="347">
        <v>0</v>
      </c>
      <c r="N13" s="347">
        <v>0</v>
      </c>
      <c r="O13" s="347">
        <v>6</v>
      </c>
      <c r="P13" s="347">
        <v>3</v>
      </c>
      <c r="Q13" s="347">
        <v>0</v>
      </c>
      <c r="R13" s="347">
        <v>17</v>
      </c>
      <c r="S13" s="347">
        <v>2</v>
      </c>
    </row>
    <row r="14" spans="2:19" ht="15">
      <c r="B14" s="145">
        <v>8</v>
      </c>
      <c r="C14" s="324" t="s">
        <v>1705</v>
      </c>
      <c r="D14" s="347">
        <v>0</v>
      </c>
      <c r="E14" s="347">
        <v>0</v>
      </c>
      <c r="F14" s="347">
        <v>0</v>
      </c>
      <c r="G14" s="347">
        <v>0</v>
      </c>
      <c r="H14" s="347">
        <v>0</v>
      </c>
      <c r="I14" s="347">
        <v>0</v>
      </c>
      <c r="J14" s="347">
        <v>0</v>
      </c>
      <c r="K14" s="347">
        <v>0</v>
      </c>
      <c r="L14" s="347">
        <v>0</v>
      </c>
      <c r="M14" s="347">
        <v>0</v>
      </c>
      <c r="N14" s="347">
        <v>0</v>
      </c>
      <c r="O14" s="347">
        <v>0</v>
      </c>
      <c r="P14" s="347">
        <v>0</v>
      </c>
      <c r="Q14" s="347">
        <v>0</v>
      </c>
      <c r="R14" s="347">
        <v>0</v>
      </c>
      <c r="S14" s="347">
        <v>0</v>
      </c>
    </row>
    <row r="15" spans="2:19" ht="15">
      <c r="B15" s="145">
        <v>9</v>
      </c>
      <c r="C15" s="321" t="s">
        <v>1706</v>
      </c>
      <c r="D15" s="347">
        <v>1112</v>
      </c>
      <c r="E15" s="347">
        <v>0</v>
      </c>
      <c r="F15" s="347">
        <v>0</v>
      </c>
      <c r="G15" s="347">
        <v>129</v>
      </c>
      <c r="H15" s="347">
        <v>150</v>
      </c>
      <c r="I15" s="347">
        <v>-79</v>
      </c>
      <c r="J15" s="347">
        <v>-2</v>
      </c>
      <c r="K15" s="347">
        <v>-67</v>
      </c>
      <c r="L15" s="347">
        <v>5777</v>
      </c>
      <c r="M15" s="347">
        <v>0</v>
      </c>
      <c r="N15" s="347">
        <v>0</v>
      </c>
      <c r="O15" s="347">
        <v>655</v>
      </c>
      <c r="P15" s="347">
        <v>39</v>
      </c>
      <c r="Q15" s="347">
        <v>11</v>
      </c>
      <c r="R15" s="347">
        <v>407</v>
      </c>
      <c r="S15" s="347">
        <v>1</v>
      </c>
    </row>
    <row r="16" spans="2:19" ht="15">
      <c r="B16" s="145">
        <v>10</v>
      </c>
      <c r="C16" s="324" t="s">
        <v>1707</v>
      </c>
      <c r="D16" s="347">
        <v>70</v>
      </c>
      <c r="E16" s="347">
        <v>0</v>
      </c>
      <c r="F16" s="347">
        <v>0</v>
      </c>
      <c r="G16" s="347">
        <v>5</v>
      </c>
      <c r="H16" s="347">
        <v>9</v>
      </c>
      <c r="I16" s="347">
        <v>-1</v>
      </c>
      <c r="J16" s="347">
        <v>0</v>
      </c>
      <c r="K16" s="347">
        <v>0</v>
      </c>
      <c r="L16" s="347">
        <v>558</v>
      </c>
      <c r="M16" s="347">
        <v>0</v>
      </c>
      <c r="N16" s="347">
        <v>0</v>
      </c>
      <c r="O16" s="347">
        <v>34</v>
      </c>
      <c r="P16" s="347">
        <v>4</v>
      </c>
      <c r="Q16" s="347">
        <v>0</v>
      </c>
      <c r="R16" s="347">
        <v>32</v>
      </c>
      <c r="S16" s="347">
        <v>1</v>
      </c>
    </row>
    <row r="17" spans="2:19" ht="15">
      <c r="B17" s="145">
        <v>11</v>
      </c>
      <c r="C17" s="324" t="s">
        <v>1708</v>
      </c>
      <c r="D17" s="347">
        <v>3</v>
      </c>
      <c r="E17" s="347">
        <v>0</v>
      </c>
      <c r="F17" s="347">
        <v>0</v>
      </c>
      <c r="G17" s="347">
        <v>1</v>
      </c>
      <c r="H17" s="347">
        <v>1</v>
      </c>
      <c r="I17" s="347">
        <v>0</v>
      </c>
      <c r="J17" s="347">
        <v>0</v>
      </c>
      <c r="K17" s="347">
        <v>0</v>
      </c>
      <c r="L17" s="347">
        <v>16</v>
      </c>
      <c r="M17" s="347">
        <v>0</v>
      </c>
      <c r="N17" s="347">
        <v>0</v>
      </c>
      <c r="O17" s="347">
        <v>2</v>
      </c>
      <c r="P17" s="347">
        <v>1</v>
      </c>
      <c r="Q17" s="347">
        <v>0</v>
      </c>
      <c r="R17" s="347">
        <v>1</v>
      </c>
      <c r="S17" s="347">
        <v>3</v>
      </c>
    </row>
    <row r="18" spans="2:19" ht="15">
      <c r="B18" s="145">
        <v>12</v>
      </c>
      <c r="C18" s="324" t="s">
        <v>1709</v>
      </c>
      <c r="D18" s="347">
        <v>0</v>
      </c>
      <c r="E18" s="347">
        <v>0</v>
      </c>
      <c r="F18" s="347">
        <v>0</v>
      </c>
      <c r="G18" s="347">
        <v>0</v>
      </c>
      <c r="H18" s="347">
        <v>0</v>
      </c>
      <c r="I18" s="347">
        <v>0</v>
      </c>
      <c r="J18" s="347">
        <v>0</v>
      </c>
      <c r="K18" s="347">
        <v>0</v>
      </c>
      <c r="L18" s="347">
        <v>0</v>
      </c>
      <c r="M18" s="347">
        <v>0</v>
      </c>
      <c r="N18" s="347">
        <v>0</v>
      </c>
      <c r="O18" s="347">
        <v>0</v>
      </c>
      <c r="P18" s="347">
        <v>0</v>
      </c>
      <c r="Q18" s="347">
        <v>0</v>
      </c>
      <c r="R18" s="347">
        <v>0</v>
      </c>
      <c r="S18" s="347">
        <v>0</v>
      </c>
    </row>
    <row r="19" spans="2:19" ht="15">
      <c r="B19" s="145">
        <v>13</v>
      </c>
      <c r="C19" s="324" t="s">
        <v>1710</v>
      </c>
      <c r="D19" s="347">
        <v>7</v>
      </c>
      <c r="E19" s="347">
        <v>0</v>
      </c>
      <c r="F19" s="347">
        <v>0</v>
      </c>
      <c r="G19" s="347">
        <v>0</v>
      </c>
      <c r="H19" s="347">
        <v>2</v>
      </c>
      <c r="I19" s="347">
        <v>-1</v>
      </c>
      <c r="J19" s="347">
        <v>0</v>
      </c>
      <c r="K19" s="347">
        <v>-1</v>
      </c>
      <c r="L19" s="347">
        <v>10</v>
      </c>
      <c r="M19" s="347">
        <v>0</v>
      </c>
      <c r="N19" s="347">
        <v>0</v>
      </c>
      <c r="O19" s="347">
        <v>3</v>
      </c>
      <c r="P19" s="347">
        <v>0</v>
      </c>
      <c r="Q19" s="347">
        <v>0</v>
      </c>
      <c r="R19" s="347">
        <v>4</v>
      </c>
      <c r="S19" s="347">
        <v>0</v>
      </c>
    </row>
    <row r="20" spans="2:19" ht="15">
      <c r="B20" s="145">
        <v>14</v>
      </c>
      <c r="C20" s="324" t="s">
        <v>1711</v>
      </c>
      <c r="D20" s="347">
        <v>21</v>
      </c>
      <c r="E20" s="347">
        <v>0</v>
      </c>
      <c r="F20" s="347">
        <v>0</v>
      </c>
      <c r="G20" s="347">
        <v>9</v>
      </c>
      <c r="H20" s="347">
        <v>0</v>
      </c>
      <c r="I20" s="347">
        <v>0</v>
      </c>
      <c r="J20" s="347">
        <v>0</v>
      </c>
      <c r="K20" s="347">
        <v>0</v>
      </c>
      <c r="L20" s="347">
        <v>30</v>
      </c>
      <c r="M20" s="347">
        <v>0</v>
      </c>
      <c r="N20" s="347">
        <v>0</v>
      </c>
      <c r="O20" s="347">
        <v>20</v>
      </c>
      <c r="P20" s="347">
        <v>0</v>
      </c>
      <c r="Q20" s="347">
        <v>0</v>
      </c>
      <c r="R20" s="347">
        <v>2</v>
      </c>
      <c r="S20" s="347">
        <v>1</v>
      </c>
    </row>
    <row r="21" spans="2:19" ht="15">
      <c r="B21" s="145">
        <v>15</v>
      </c>
      <c r="C21" s="324" t="s">
        <v>1712</v>
      </c>
      <c r="D21" s="347">
        <v>0</v>
      </c>
      <c r="E21" s="347">
        <v>0</v>
      </c>
      <c r="F21" s="347">
        <v>0</v>
      </c>
      <c r="G21" s="347">
        <v>0</v>
      </c>
      <c r="H21" s="347">
        <v>0</v>
      </c>
      <c r="I21" s="347">
        <v>0</v>
      </c>
      <c r="J21" s="347">
        <v>0</v>
      </c>
      <c r="K21" s="347">
        <v>0</v>
      </c>
      <c r="L21" s="347">
        <v>0</v>
      </c>
      <c r="M21" s="347">
        <v>0</v>
      </c>
      <c r="N21" s="347">
        <v>0</v>
      </c>
      <c r="O21" s="347">
        <v>0</v>
      </c>
      <c r="P21" s="347">
        <v>0</v>
      </c>
      <c r="Q21" s="347">
        <v>0</v>
      </c>
      <c r="R21" s="347">
        <v>0</v>
      </c>
      <c r="S21" s="347">
        <v>0</v>
      </c>
    </row>
    <row r="22" spans="2:19" ht="15">
      <c r="B22" s="145">
        <v>16</v>
      </c>
      <c r="C22" s="324" t="s">
        <v>1713</v>
      </c>
      <c r="D22" s="347">
        <v>81</v>
      </c>
      <c r="E22" s="347">
        <v>0</v>
      </c>
      <c r="F22" s="347">
        <v>0</v>
      </c>
      <c r="G22" s="347">
        <v>34</v>
      </c>
      <c r="H22" s="347">
        <v>0</v>
      </c>
      <c r="I22" s="347">
        <v>0</v>
      </c>
      <c r="J22" s="347">
        <v>0</v>
      </c>
      <c r="K22" s="347">
        <v>0</v>
      </c>
      <c r="L22" s="347">
        <v>255</v>
      </c>
      <c r="M22" s="347">
        <v>0</v>
      </c>
      <c r="N22" s="347">
        <v>0</v>
      </c>
      <c r="O22" s="347">
        <v>44</v>
      </c>
      <c r="P22" s="347">
        <v>3</v>
      </c>
      <c r="Q22" s="347">
        <v>0</v>
      </c>
      <c r="R22" s="347">
        <v>34</v>
      </c>
      <c r="S22" s="347">
        <v>1</v>
      </c>
    </row>
    <row r="23" spans="2:19" ht="15">
      <c r="B23" s="145">
        <v>17</v>
      </c>
      <c r="C23" s="324" t="s">
        <v>1714</v>
      </c>
      <c r="D23" s="347">
        <v>12</v>
      </c>
      <c r="E23" s="347">
        <v>0</v>
      </c>
      <c r="F23" s="347">
        <v>0</v>
      </c>
      <c r="G23" s="347">
        <v>0</v>
      </c>
      <c r="H23" s="347">
        <v>0</v>
      </c>
      <c r="I23" s="347">
        <v>0</v>
      </c>
      <c r="J23" s="347">
        <v>0</v>
      </c>
      <c r="K23" s="347">
        <v>0</v>
      </c>
      <c r="L23" s="347">
        <v>55</v>
      </c>
      <c r="M23" s="347">
        <v>0</v>
      </c>
      <c r="N23" s="347">
        <v>0</v>
      </c>
      <c r="O23" s="347">
        <v>0</v>
      </c>
      <c r="P23" s="347">
        <v>0</v>
      </c>
      <c r="Q23" s="347">
        <v>0</v>
      </c>
      <c r="R23" s="347">
        <v>12</v>
      </c>
      <c r="S23" s="347">
        <v>1</v>
      </c>
    </row>
    <row r="24" spans="2:19" ht="15">
      <c r="B24" s="145">
        <v>18</v>
      </c>
      <c r="C24" s="324" t="s">
        <v>1715</v>
      </c>
      <c r="D24" s="347">
        <v>12</v>
      </c>
      <c r="E24" s="347">
        <v>0</v>
      </c>
      <c r="F24" s="347">
        <v>0</v>
      </c>
      <c r="G24" s="347">
        <v>0</v>
      </c>
      <c r="H24" s="347">
        <v>0</v>
      </c>
      <c r="I24" s="347">
        <v>0</v>
      </c>
      <c r="J24" s="347">
        <v>0</v>
      </c>
      <c r="K24" s="347">
        <v>0</v>
      </c>
      <c r="L24" s="347">
        <v>21</v>
      </c>
      <c r="M24" s="347">
        <v>0</v>
      </c>
      <c r="N24" s="347">
        <v>0</v>
      </c>
      <c r="O24" s="347">
        <v>8</v>
      </c>
      <c r="P24" s="347">
        <v>0</v>
      </c>
      <c r="Q24" s="347">
        <v>0</v>
      </c>
      <c r="R24" s="347">
        <v>4</v>
      </c>
      <c r="S24" s="347">
        <v>2</v>
      </c>
    </row>
    <row r="25" spans="2:19" ht="15">
      <c r="B25" s="145">
        <v>19</v>
      </c>
      <c r="C25" s="324" t="s">
        <v>1716</v>
      </c>
      <c r="D25" s="347">
        <v>0</v>
      </c>
      <c r="E25" s="347">
        <v>0</v>
      </c>
      <c r="F25" s="347">
        <v>0</v>
      </c>
      <c r="G25" s="347">
        <v>0</v>
      </c>
      <c r="H25" s="347">
        <v>0</v>
      </c>
      <c r="I25" s="347">
        <v>0</v>
      </c>
      <c r="J25" s="347">
        <v>0</v>
      </c>
      <c r="K25" s="347">
        <v>0</v>
      </c>
      <c r="L25" s="347">
        <v>0</v>
      </c>
      <c r="M25" s="347">
        <v>0</v>
      </c>
      <c r="N25" s="347">
        <v>0</v>
      </c>
      <c r="O25" s="347">
        <v>0</v>
      </c>
      <c r="P25" s="347">
        <v>0</v>
      </c>
      <c r="Q25" s="347">
        <v>0</v>
      </c>
      <c r="R25" s="347">
        <v>0</v>
      </c>
      <c r="S25" s="347">
        <v>0</v>
      </c>
    </row>
    <row r="26" spans="2:19" ht="15">
      <c r="B26" s="145">
        <v>20</v>
      </c>
      <c r="C26" s="324" t="s">
        <v>1717</v>
      </c>
      <c r="D26" s="347">
        <v>21</v>
      </c>
      <c r="E26" s="347">
        <v>0</v>
      </c>
      <c r="F26" s="347">
        <v>0</v>
      </c>
      <c r="G26" s="347">
        <v>0</v>
      </c>
      <c r="H26" s="347">
        <v>2</v>
      </c>
      <c r="I26" s="347">
        <v>-1</v>
      </c>
      <c r="J26" s="347">
        <v>0</v>
      </c>
      <c r="K26" s="347">
        <v>-1</v>
      </c>
      <c r="L26" s="347">
        <v>66</v>
      </c>
      <c r="M26" s="347">
        <v>0</v>
      </c>
      <c r="N26" s="347">
        <v>0</v>
      </c>
      <c r="O26" s="347">
        <v>9</v>
      </c>
      <c r="P26" s="347">
        <v>6</v>
      </c>
      <c r="Q26" s="347">
        <v>0</v>
      </c>
      <c r="R26" s="347">
        <v>6</v>
      </c>
      <c r="S26" s="347">
        <v>7</v>
      </c>
    </row>
    <row r="27" spans="2:19" ht="15">
      <c r="B27" s="145">
        <v>21</v>
      </c>
      <c r="C27" s="324" t="s">
        <v>1718</v>
      </c>
      <c r="D27" s="347">
        <v>0</v>
      </c>
      <c r="E27" s="347">
        <v>0</v>
      </c>
      <c r="F27" s="347">
        <v>0</v>
      </c>
      <c r="G27" s="347">
        <v>0</v>
      </c>
      <c r="H27" s="347">
        <v>0</v>
      </c>
      <c r="I27" s="347">
        <v>0</v>
      </c>
      <c r="J27" s="347">
        <v>0</v>
      </c>
      <c r="K27" s="347">
        <v>0</v>
      </c>
      <c r="L27" s="347">
        <v>0</v>
      </c>
      <c r="M27" s="347">
        <v>0</v>
      </c>
      <c r="N27" s="347">
        <v>0</v>
      </c>
      <c r="O27" s="347">
        <v>0</v>
      </c>
      <c r="P27" s="347">
        <v>0</v>
      </c>
      <c r="Q27" s="347">
        <v>0</v>
      </c>
      <c r="R27" s="347">
        <v>0</v>
      </c>
      <c r="S27" s="347">
        <v>0</v>
      </c>
    </row>
    <row r="28" spans="2:19" ht="15">
      <c r="B28" s="145">
        <v>22</v>
      </c>
      <c r="C28" s="324" t="s">
        <v>1719</v>
      </c>
      <c r="D28" s="347">
        <v>65</v>
      </c>
      <c r="E28" s="347">
        <v>0</v>
      </c>
      <c r="F28" s="347">
        <v>0</v>
      </c>
      <c r="G28" s="347">
        <v>12</v>
      </c>
      <c r="H28" s="347">
        <v>0</v>
      </c>
      <c r="I28" s="347">
        <v>0</v>
      </c>
      <c r="J28" s="347">
        <v>0</v>
      </c>
      <c r="K28" s="347">
        <v>0</v>
      </c>
      <c r="L28" s="347">
        <v>83</v>
      </c>
      <c r="M28" s="347">
        <v>0</v>
      </c>
      <c r="N28" s="347">
        <v>0</v>
      </c>
      <c r="O28" s="347">
        <v>41</v>
      </c>
      <c r="P28" s="347">
        <v>5</v>
      </c>
      <c r="Q28" s="347">
        <v>0</v>
      </c>
      <c r="R28" s="347">
        <v>20</v>
      </c>
      <c r="S28" s="347">
        <v>1</v>
      </c>
    </row>
    <row r="29" spans="2:19" ht="15">
      <c r="B29" s="145">
        <v>23</v>
      </c>
      <c r="C29" s="324" t="s">
        <v>1720</v>
      </c>
      <c r="D29" s="347">
        <v>23</v>
      </c>
      <c r="E29" s="347">
        <v>0</v>
      </c>
      <c r="F29" s="347">
        <v>0</v>
      </c>
      <c r="G29" s="347">
        <v>2</v>
      </c>
      <c r="H29" s="347">
        <v>2</v>
      </c>
      <c r="I29" s="347">
        <v>-2</v>
      </c>
      <c r="J29" s="347">
        <v>0</v>
      </c>
      <c r="K29" s="347">
        <v>-2</v>
      </c>
      <c r="L29" s="347">
        <v>2512</v>
      </c>
      <c r="M29" s="347">
        <v>0</v>
      </c>
      <c r="N29" s="347">
        <v>0</v>
      </c>
      <c r="O29" s="347">
        <v>12</v>
      </c>
      <c r="P29" s="347">
        <v>0</v>
      </c>
      <c r="Q29" s="347">
        <v>0</v>
      </c>
      <c r="R29" s="347">
        <v>11</v>
      </c>
      <c r="S29" s="347">
        <v>0</v>
      </c>
    </row>
    <row r="30" spans="2:19" ht="15">
      <c r="B30" s="145">
        <v>24</v>
      </c>
      <c r="C30" s="324" t="s">
        <v>1721</v>
      </c>
      <c r="D30" s="347">
        <v>2</v>
      </c>
      <c r="E30" s="347">
        <v>0</v>
      </c>
      <c r="F30" s="347">
        <v>0</v>
      </c>
      <c r="G30" s="347">
        <v>0</v>
      </c>
      <c r="H30" s="347">
        <v>0</v>
      </c>
      <c r="I30" s="347">
        <v>0</v>
      </c>
      <c r="J30" s="347">
        <v>0</v>
      </c>
      <c r="K30" s="347">
        <v>0</v>
      </c>
      <c r="L30" s="347">
        <v>15</v>
      </c>
      <c r="M30" s="347">
        <v>0</v>
      </c>
      <c r="N30" s="347">
        <v>0</v>
      </c>
      <c r="O30" s="347">
        <v>0</v>
      </c>
      <c r="P30" s="347">
        <v>0</v>
      </c>
      <c r="Q30" s="347">
        <v>0</v>
      </c>
      <c r="R30" s="347">
        <v>2</v>
      </c>
      <c r="S30" s="347">
        <v>4</v>
      </c>
    </row>
    <row r="31" spans="2:19" ht="15">
      <c r="B31" s="145">
        <v>25</v>
      </c>
      <c r="C31" s="324" t="s">
        <v>1722</v>
      </c>
      <c r="D31" s="347">
        <v>265</v>
      </c>
      <c r="E31" s="347">
        <v>0</v>
      </c>
      <c r="F31" s="347">
        <v>0</v>
      </c>
      <c r="G31" s="347">
        <v>20</v>
      </c>
      <c r="H31" s="347">
        <v>10</v>
      </c>
      <c r="I31" s="347">
        <v>-5</v>
      </c>
      <c r="J31" s="347">
        <v>-1</v>
      </c>
      <c r="K31" s="347">
        <v>-4</v>
      </c>
      <c r="L31" s="347">
        <v>921</v>
      </c>
      <c r="M31" s="347">
        <v>0</v>
      </c>
      <c r="N31" s="347">
        <v>0</v>
      </c>
      <c r="O31" s="347">
        <v>215</v>
      </c>
      <c r="P31" s="347">
        <v>8</v>
      </c>
      <c r="Q31" s="347">
        <v>2</v>
      </c>
      <c r="R31" s="347">
        <v>40</v>
      </c>
      <c r="S31" s="347">
        <v>1</v>
      </c>
    </row>
    <row r="32" spans="2:19" ht="15">
      <c r="B32" s="145">
        <v>26</v>
      </c>
      <c r="C32" s="324" t="s">
        <v>1723</v>
      </c>
      <c r="D32" s="347">
        <v>20</v>
      </c>
      <c r="E32" s="347">
        <v>0</v>
      </c>
      <c r="F32" s="347">
        <v>0</v>
      </c>
      <c r="G32" s="347">
        <v>3</v>
      </c>
      <c r="H32" s="347">
        <v>2</v>
      </c>
      <c r="I32" s="347">
        <v>-1</v>
      </c>
      <c r="J32" s="347">
        <v>0</v>
      </c>
      <c r="K32" s="347">
        <v>0</v>
      </c>
      <c r="L32" s="347">
        <v>3</v>
      </c>
      <c r="M32" s="347">
        <v>0</v>
      </c>
      <c r="N32" s="347">
        <v>0</v>
      </c>
      <c r="O32" s="347">
        <v>14</v>
      </c>
      <c r="P32" s="347">
        <v>2</v>
      </c>
      <c r="Q32" s="347">
        <v>0</v>
      </c>
      <c r="R32" s="347">
        <v>4</v>
      </c>
      <c r="S32" s="347">
        <v>1</v>
      </c>
    </row>
    <row r="33" spans="2:19" ht="15">
      <c r="B33" s="145">
        <v>27</v>
      </c>
      <c r="C33" s="324" t="s">
        <v>1724</v>
      </c>
      <c r="D33" s="347">
        <v>66</v>
      </c>
      <c r="E33" s="347">
        <v>0</v>
      </c>
      <c r="F33" s="347">
        <v>0</v>
      </c>
      <c r="G33" s="347">
        <v>-2</v>
      </c>
      <c r="H33" s="347">
        <v>4</v>
      </c>
      <c r="I33" s="347">
        <v>-13</v>
      </c>
      <c r="J33" s="347">
        <v>0</v>
      </c>
      <c r="K33" s="347">
        <v>-6</v>
      </c>
      <c r="L33" s="347">
        <v>55</v>
      </c>
      <c r="M33" s="347">
        <v>0</v>
      </c>
      <c r="N33" s="347">
        <v>0</v>
      </c>
      <c r="O33" s="347">
        <v>30</v>
      </c>
      <c r="P33" s="347">
        <v>0</v>
      </c>
      <c r="Q33" s="347">
        <v>0</v>
      </c>
      <c r="R33" s="347">
        <v>36</v>
      </c>
      <c r="S33" s="347">
        <v>0</v>
      </c>
    </row>
    <row r="34" spans="2:19" ht="15">
      <c r="B34" s="145">
        <v>28</v>
      </c>
      <c r="C34" s="324" t="s">
        <v>1725</v>
      </c>
      <c r="D34" s="347">
        <v>126</v>
      </c>
      <c r="E34" s="347">
        <v>0</v>
      </c>
      <c r="F34" s="347">
        <v>0</v>
      </c>
      <c r="G34" s="347">
        <v>27</v>
      </c>
      <c r="H34" s="347">
        <v>15</v>
      </c>
      <c r="I34" s="347">
        <v>-8</v>
      </c>
      <c r="J34" s="347">
        <v>0</v>
      </c>
      <c r="K34" s="347">
        <v>-7</v>
      </c>
      <c r="L34" s="347">
        <v>98</v>
      </c>
      <c r="M34" s="347">
        <v>0</v>
      </c>
      <c r="N34" s="347">
        <v>0</v>
      </c>
      <c r="O34" s="347">
        <v>70</v>
      </c>
      <c r="P34" s="347">
        <v>2</v>
      </c>
      <c r="Q34" s="347">
        <v>2</v>
      </c>
      <c r="R34" s="347">
        <v>52</v>
      </c>
      <c r="S34" s="347">
        <v>1</v>
      </c>
    </row>
    <row r="35" spans="2:19" ht="15">
      <c r="B35" s="145">
        <v>29</v>
      </c>
      <c r="C35" s="324" t="s">
        <v>1726</v>
      </c>
      <c r="D35" s="347">
        <v>132</v>
      </c>
      <c r="E35" s="347">
        <v>0</v>
      </c>
      <c r="F35" s="347">
        <v>0</v>
      </c>
      <c r="G35" s="347">
        <v>0</v>
      </c>
      <c r="H35" s="347">
        <v>20</v>
      </c>
      <c r="I35" s="347">
        <v>-4</v>
      </c>
      <c r="J35" s="347">
        <v>0</v>
      </c>
      <c r="K35" s="347">
        <v>-4</v>
      </c>
      <c r="L35" s="347">
        <v>385</v>
      </c>
      <c r="M35" s="347">
        <v>0</v>
      </c>
      <c r="N35" s="347">
        <v>0</v>
      </c>
      <c r="O35" s="347">
        <v>23</v>
      </c>
      <c r="P35" s="347">
        <v>0</v>
      </c>
      <c r="Q35" s="347">
        <v>4</v>
      </c>
      <c r="R35" s="347">
        <v>105</v>
      </c>
      <c r="S35" s="347">
        <v>4</v>
      </c>
    </row>
    <row r="36" spans="2:19" ht="15">
      <c r="B36" s="145">
        <v>30</v>
      </c>
      <c r="C36" s="324" t="s">
        <v>1727</v>
      </c>
      <c r="D36" s="347">
        <v>16</v>
      </c>
      <c r="E36" s="347">
        <v>0</v>
      </c>
      <c r="F36" s="347">
        <v>0</v>
      </c>
      <c r="G36" s="347">
        <v>1</v>
      </c>
      <c r="H36" s="347">
        <v>15</v>
      </c>
      <c r="I36" s="347">
        <v>-15</v>
      </c>
      <c r="J36" s="347">
        <v>0</v>
      </c>
      <c r="K36" s="347">
        <v>-15</v>
      </c>
      <c r="L36" s="347">
        <v>19</v>
      </c>
      <c r="M36" s="347">
        <v>0</v>
      </c>
      <c r="N36" s="347">
        <v>0</v>
      </c>
      <c r="O36" s="347">
        <v>16</v>
      </c>
      <c r="P36" s="347">
        <v>0</v>
      </c>
      <c r="Q36" s="347">
        <v>0</v>
      </c>
      <c r="R36" s="347">
        <v>0</v>
      </c>
      <c r="S36" s="347">
        <v>0</v>
      </c>
    </row>
    <row r="37" spans="2:19" ht="15">
      <c r="B37" s="145">
        <v>31</v>
      </c>
      <c r="C37" s="324" t="s">
        <v>1728</v>
      </c>
      <c r="D37" s="347">
        <v>22</v>
      </c>
      <c r="E37" s="347">
        <v>0</v>
      </c>
      <c r="F37" s="347">
        <v>0</v>
      </c>
      <c r="G37" s="347">
        <v>2</v>
      </c>
      <c r="H37" s="347">
        <v>1</v>
      </c>
      <c r="I37" s="347">
        <v>0</v>
      </c>
      <c r="J37" s="347">
        <v>0</v>
      </c>
      <c r="K37" s="347">
        <v>0</v>
      </c>
      <c r="L37" s="347">
        <v>39</v>
      </c>
      <c r="M37" s="347">
        <v>0</v>
      </c>
      <c r="N37" s="347">
        <v>0</v>
      </c>
      <c r="O37" s="347">
        <v>8</v>
      </c>
      <c r="P37" s="347">
        <v>6</v>
      </c>
      <c r="Q37" s="347">
        <v>1</v>
      </c>
      <c r="R37" s="347">
        <v>8</v>
      </c>
      <c r="S37" s="347">
        <v>5</v>
      </c>
    </row>
    <row r="38" spans="2:19" ht="15">
      <c r="B38" s="145">
        <v>32</v>
      </c>
      <c r="C38" s="324" t="s">
        <v>1729</v>
      </c>
      <c r="D38" s="347">
        <v>15</v>
      </c>
      <c r="E38" s="347">
        <v>0</v>
      </c>
      <c r="F38" s="347">
        <v>0</v>
      </c>
      <c r="G38" s="347">
        <v>2</v>
      </c>
      <c r="H38" s="347">
        <v>0</v>
      </c>
      <c r="I38" s="347">
        <v>0</v>
      </c>
      <c r="J38" s="347">
        <v>0</v>
      </c>
      <c r="K38" s="347">
        <v>0</v>
      </c>
      <c r="L38" s="347">
        <v>9</v>
      </c>
      <c r="M38" s="347">
        <v>0</v>
      </c>
      <c r="N38" s="347">
        <v>0</v>
      </c>
      <c r="O38" s="347">
        <v>9</v>
      </c>
      <c r="P38" s="347">
        <v>2</v>
      </c>
      <c r="Q38" s="347">
        <v>1</v>
      </c>
      <c r="R38" s="347">
        <v>3</v>
      </c>
      <c r="S38" s="347">
        <v>2</v>
      </c>
    </row>
    <row r="39" spans="2:19" ht="15">
      <c r="B39" s="145">
        <v>33</v>
      </c>
      <c r="C39" s="324" t="s">
        <v>1730</v>
      </c>
      <c r="D39" s="347">
        <v>130</v>
      </c>
      <c r="E39" s="347">
        <v>0</v>
      </c>
      <c r="F39" s="347">
        <v>0</v>
      </c>
      <c r="G39" s="347">
        <v>13</v>
      </c>
      <c r="H39" s="347">
        <v>66</v>
      </c>
      <c r="I39" s="347">
        <v>-27</v>
      </c>
      <c r="J39" s="347">
        <v>0</v>
      </c>
      <c r="K39" s="347">
        <v>-27</v>
      </c>
      <c r="L39" s="347">
        <v>629</v>
      </c>
      <c r="M39" s="347">
        <v>0</v>
      </c>
      <c r="N39" s="347">
        <v>0</v>
      </c>
      <c r="O39" s="347">
        <v>99</v>
      </c>
      <c r="P39" s="347">
        <v>1</v>
      </c>
      <c r="Q39" s="347">
        <v>0</v>
      </c>
      <c r="R39" s="347">
        <v>30</v>
      </c>
      <c r="S39" s="347">
        <v>2</v>
      </c>
    </row>
    <row r="40" spans="2:19" ht="15">
      <c r="B40" s="145">
        <v>34</v>
      </c>
      <c r="C40" s="321" t="s">
        <v>1731</v>
      </c>
      <c r="D40" s="347">
        <v>1020</v>
      </c>
      <c r="E40" s="347">
        <v>0</v>
      </c>
      <c r="F40" s="347">
        <v>0</v>
      </c>
      <c r="G40" s="347">
        <v>60</v>
      </c>
      <c r="H40" s="347">
        <v>25</v>
      </c>
      <c r="I40" s="347">
        <v>-32</v>
      </c>
      <c r="J40" s="347">
        <v>0</v>
      </c>
      <c r="K40" s="347">
        <v>-16</v>
      </c>
      <c r="L40" s="347">
        <v>10157</v>
      </c>
      <c r="M40" s="347">
        <v>0</v>
      </c>
      <c r="N40" s="347">
        <v>0</v>
      </c>
      <c r="O40" s="347">
        <v>603</v>
      </c>
      <c r="P40" s="347">
        <v>168</v>
      </c>
      <c r="Q40" s="347">
        <v>238</v>
      </c>
      <c r="R40" s="347">
        <v>11</v>
      </c>
      <c r="S40" s="347">
        <v>5</v>
      </c>
    </row>
    <row r="41" spans="2:19" ht="15">
      <c r="B41" s="145">
        <v>35</v>
      </c>
      <c r="C41" s="142" t="s">
        <v>1732</v>
      </c>
      <c r="D41" s="347">
        <v>854</v>
      </c>
      <c r="E41" s="347">
        <v>0</v>
      </c>
      <c r="F41" s="347">
        <v>0</v>
      </c>
      <c r="G41" s="347">
        <v>46</v>
      </c>
      <c r="H41" s="347">
        <v>8</v>
      </c>
      <c r="I41" s="347">
        <v>-22</v>
      </c>
      <c r="J41" s="347">
        <v>0</v>
      </c>
      <c r="K41" s="347">
        <v>-6</v>
      </c>
      <c r="L41" s="347">
        <v>9548</v>
      </c>
      <c r="M41" s="347">
        <v>0</v>
      </c>
      <c r="N41" s="347">
        <v>0</v>
      </c>
      <c r="O41" s="347">
        <v>515</v>
      </c>
      <c r="P41" s="347">
        <v>134</v>
      </c>
      <c r="Q41" s="347">
        <v>207</v>
      </c>
      <c r="R41" s="347">
        <v>-1</v>
      </c>
      <c r="S41" s="347">
        <v>0</v>
      </c>
    </row>
    <row r="42" spans="2:19" ht="15">
      <c r="B42" s="145">
        <v>36</v>
      </c>
      <c r="C42" s="142" t="s">
        <v>1733</v>
      </c>
      <c r="D42" s="347">
        <v>804</v>
      </c>
      <c r="E42" s="347">
        <v>0</v>
      </c>
      <c r="F42" s="347">
        <v>0</v>
      </c>
      <c r="G42" s="347">
        <v>46</v>
      </c>
      <c r="H42" s="347">
        <v>8</v>
      </c>
      <c r="I42" s="347">
        <v>-21</v>
      </c>
      <c r="J42" s="347">
        <v>0</v>
      </c>
      <c r="K42" s="347">
        <v>-6</v>
      </c>
      <c r="L42" s="347">
        <v>8982</v>
      </c>
      <c r="M42" s="347">
        <v>0</v>
      </c>
      <c r="N42" s="347">
        <v>0</v>
      </c>
      <c r="O42" s="347">
        <v>465</v>
      </c>
      <c r="P42" s="347">
        <v>134</v>
      </c>
      <c r="Q42" s="347">
        <v>207</v>
      </c>
      <c r="R42" s="347">
        <v>-2</v>
      </c>
      <c r="S42" s="347">
        <v>0</v>
      </c>
    </row>
    <row r="43" spans="2:19" ht="15">
      <c r="B43" s="145">
        <v>37</v>
      </c>
      <c r="C43" s="142" t="s">
        <v>1734</v>
      </c>
      <c r="D43" s="347">
        <v>95</v>
      </c>
      <c r="E43" s="347">
        <v>0</v>
      </c>
      <c r="F43" s="347">
        <v>0</v>
      </c>
      <c r="G43" s="347">
        <v>11</v>
      </c>
      <c r="H43" s="347">
        <v>6</v>
      </c>
      <c r="I43" s="347">
        <v>0</v>
      </c>
      <c r="J43" s="347">
        <v>0</v>
      </c>
      <c r="K43" s="347">
        <v>0</v>
      </c>
      <c r="L43" s="347">
        <v>166</v>
      </c>
      <c r="M43" s="347">
        <v>0</v>
      </c>
      <c r="N43" s="347">
        <v>0</v>
      </c>
      <c r="O43" s="347">
        <v>24</v>
      </c>
      <c r="P43" s="347">
        <v>34</v>
      </c>
      <c r="Q43" s="347">
        <v>25</v>
      </c>
      <c r="R43" s="347">
        <v>11</v>
      </c>
      <c r="S43" s="347">
        <v>0</v>
      </c>
    </row>
    <row r="44" spans="2:19" ht="15">
      <c r="B44" s="145">
        <v>38</v>
      </c>
      <c r="C44" s="142" t="s">
        <v>1735</v>
      </c>
      <c r="D44" s="347">
        <v>71</v>
      </c>
      <c r="E44" s="347">
        <v>0</v>
      </c>
      <c r="F44" s="347">
        <v>0</v>
      </c>
      <c r="G44" s="347">
        <v>2</v>
      </c>
      <c r="H44" s="347">
        <v>11</v>
      </c>
      <c r="I44" s="347">
        <v>-10</v>
      </c>
      <c r="J44" s="347">
        <v>0</v>
      </c>
      <c r="K44" s="347">
        <v>-10</v>
      </c>
      <c r="L44" s="347">
        <v>443</v>
      </c>
      <c r="M44" s="347">
        <v>0</v>
      </c>
      <c r="N44" s="347">
        <v>0</v>
      </c>
      <c r="O44" s="347">
        <v>64</v>
      </c>
      <c r="P44" s="347">
        <v>0</v>
      </c>
      <c r="Q44" s="347">
        <v>7</v>
      </c>
      <c r="R44" s="347">
        <v>0</v>
      </c>
      <c r="S44" s="347">
        <v>0</v>
      </c>
    </row>
    <row r="45" spans="2:19" ht="15">
      <c r="B45" s="145">
        <v>39</v>
      </c>
      <c r="C45" s="321" t="s">
        <v>1736</v>
      </c>
      <c r="D45" s="347">
        <v>18</v>
      </c>
      <c r="E45" s="347">
        <v>0</v>
      </c>
      <c r="F45" s="347">
        <v>0</v>
      </c>
      <c r="G45" s="347">
        <v>4</v>
      </c>
      <c r="H45" s="347">
        <v>0</v>
      </c>
      <c r="I45" s="347">
        <v>0</v>
      </c>
      <c r="J45" s="347">
        <v>0</v>
      </c>
      <c r="K45" s="347">
        <v>0</v>
      </c>
      <c r="L45" s="347">
        <v>153</v>
      </c>
      <c r="M45" s="347">
        <v>0</v>
      </c>
      <c r="N45" s="347">
        <v>0</v>
      </c>
      <c r="O45" s="347">
        <v>13</v>
      </c>
      <c r="P45" s="347">
        <v>0</v>
      </c>
      <c r="Q45" s="347">
        <v>0</v>
      </c>
      <c r="R45" s="347">
        <v>5</v>
      </c>
      <c r="S45" s="347">
        <v>3</v>
      </c>
    </row>
    <row r="46" spans="2:19" ht="15">
      <c r="B46" s="145">
        <v>40</v>
      </c>
      <c r="C46" s="321" t="s">
        <v>1737</v>
      </c>
      <c r="D46" s="347">
        <v>1567</v>
      </c>
      <c r="E46" s="347">
        <v>0</v>
      </c>
      <c r="F46" s="347">
        <v>0</v>
      </c>
      <c r="G46" s="347">
        <v>416</v>
      </c>
      <c r="H46" s="347">
        <v>69</v>
      </c>
      <c r="I46" s="347">
        <v>-61</v>
      </c>
      <c r="J46" s="347">
        <v>-20</v>
      </c>
      <c r="K46" s="347">
        <v>-26</v>
      </c>
      <c r="L46" s="347">
        <v>10553</v>
      </c>
      <c r="M46" s="347">
        <v>0</v>
      </c>
      <c r="N46" s="347">
        <v>0</v>
      </c>
      <c r="O46" s="347">
        <v>827</v>
      </c>
      <c r="P46" s="347">
        <v>49</v>
      </c>
      <c r="Q46" s="347">
        <v>49</v>
      </c>
      <c r="R46" s="347">
        <v>641</v>
      </c>
      <c r="S46" s="347">
        <v>5</v>
      </c>
    </row>
    <row r="47" spans="2:19" ht="15">
      <c r="B47" s="145">
        <v>41</v>
      </c>
      <c r="C47" s="142" t="s">
        <v>1738</v>
      </c>
      <c r="D47" s="347">
        <v>607</v>
      </c>
      <c r="E47" s="347">
        <v>0</v>
      </c>
      <c r="F47" s="347">
        <v>0</v>
      </c>
      <c r="G47" s="347">
        <v>183</v>
      </c>
      <c r="H47" s="347">
        <v>24</v>
      </c>
      <c r="I47" s="347">
        <v>-21</v>
      </c>
      <c r="J47" s="347">
        <v>-3</v>
      </c>
      <c r="K47" s="347">
        <v>-14</v>
      </c>
      <c r="L47" s="347">
        <v>3233</v>
      </c>
      <c r="M47" s="347">
        <v>0</v>
      </c>
      <c r="N47" s="347">
        <v>0</v>
      </c>
      <c r="O47" s="347">
        <v>425</v>
      </c>
      <c r="P47" s="347">
        <v>32</v>
      </c>
      <c r="Q47" s="347">
        <v>25</v>
      </c>
      <c r="R47" s="347">
        <v>125</v>
      </c>
      <c r="S47" s="347">
        <v>6</v>
      </c>
    </row>
    <row r="48" spans="2:19" ht="15">
      <c r="B48" s="145">
        <v>42</v>
      </c>
      <c r="C48" s="142" t="s">
        <v>1739</v>
      </c>
      <c r="D48" s="347">
        <v>177</v>
      </c>
      <c r="E48" s="347">
        <v>0</v>
      </c>
      <c r="F48" s="347">
        <v>0</v>
      </c>
      <c r="G48" s="347">
        <v>3</v>
      </c>
      <c r="H48" s="347">
        <v>7</v>
      </c>
      <c r="I48" s="347">
        <v>-2</v>
      </c>
      <c r="J48" s="347">
        <v>0</v>
      </c>
      <c r="K48" s="347">
        <v>-1</v>
      </c>
      <c r="L48" s="347">
        <v>1455</v>
      </c>
      <c r="M48" s="347">
        <v>0</v>
      </c>
      <c r="N48" s="347">
        <v>0</v>
      </c>
      <c r="O48" s="347">
        <v>32</v>
      </c>
      <c r="P48" s="347">
        <v>1</v>
      </c>
      <c r="Q48" s="347">
        <v>0</v>
      </c>
      <c r="R48" s="347">
        <v>144</v>
      </c>
      <c r="S48" s="347">
        <v>0</v>
      </c>
    </row>
    <row r="49" spans="1:21" ht="15">
      <c r="B49" s="145">
        <v>43</v>
      </c>
      <c r="C49" s="142" t="s">
        <v>1740</v>
      </c>
      <c r="D49" s="347">
        <v>783</v>
      </c>
      <c r="E49" s="347">
        <v>0</v>
      </c>
      <c r="F49" s="347">
        <v>0</v>
      </c>
      <c r="G49" s="347">
        <v>230</v>
      </c>
      <c r="H49" s="347">
        <v>38</v>
      </c>
      <c r="I49" s="347">
        <v>-38</v>
      </c>
      <c r="J49" s="347">
        <v>-16</v>
      </c>
      <c r="K49" s="347">
        <v>-11</v>
      </c>
      <c r="L49" s="347">
        <v>5865</v>
      </c>
      <c r="M49" s="347">
        <v>0</v>
      </c>
      <c r="N49" s="347">
        <v>0</v>
      </c>
      <c r="O49" s="347">
        <v>370</v>
      </c>
      <c r="P49" s="347">
        <v>15</v>
      </c>
      <c r="Q49" s="347">
        <v>25</v>
      </c>
      <c r="R49" s="347">
        <v>372</v>
      </c>
      <c r="S49" s="347">
        <v>3</v>
      </c>
    </row>
    <row r="50" spans="1:21" ht="15">
      <c r="B50" s="145">
        <v>44</v>
      </c>
      <c r="C50" s="321" t="s">
        <v>1741</v>
      </c>
      <c r="D50" s="347">
        <v>4139</v>
      </c>
      <c r="E50" s="347">
        <v>6</v>
      </c>
      <c r="F50" s="347">
        <v>0</v>
      </c>
      <c r="G50" s="347">
        <v>631</v>
      </c>
      <c r="H50" s="347">
        <v>187</v>
      </c>
      <c r="I50" s="347">
        <v>-86</v>
      </c>
      <c r="J50" s="347">
        <v>-17</v>
      </c>
      <c r="K50" s="347">
        <v>-46</v>
      </c>
      <c r="L50" s="347">
        <v>4108</v>
      </c>
      <c r="M50" s="347">
        <v>0</v>
      </c>
      <c r="N50" s="347">
        <v>0</v>
      </c>
      <c r="O50" s="347">
        <v>1777</v>
      </c>
      <c r="P50" s="347">
        <v>388</v>
      </c>
      <c r="Q50" s="347">
        <v>59</v>
      </c>
      <c r="R50" s="347">
        <v>1916</v>
      </c>
      <c r="S50" s="347">
        <v>2</v>
      </c>
    </row>
    <row r="51" spans="1:21" ht="15">
      <c r="B51" s="145">
        <v>45</v>
      </c>
      <c r="C51" s="321" t="s">
        <v>1742</v>
      </c>
      <c r="D51" s="347">
        <v>455</v>
      </c>
      <c r="E51" s="347">
        <v>0</v>
      </c>
      <c r="F51" s="347">
        <v>0</v>
      </c>
      <c r="G51" s="347">
        <v>44</v>
      </c>
      <c r="H51" s="347">
        <v>8</v>
      </c>
      <c r="I51" s="347">
        <v>-6</v>
      </c>
      <c r="J51" s="347">
        <v>-1</v>
      </c>
      <c r="K51" s="347">
        <v>-3</v>
      </c>
      <c r="L51" s="347">
        <v>42664</v>
      </c>
      <c r="M51" s="347">
        <v>0</v>
      </c>
      <c r="N51" s="347">
        <v>0</v>
      </c>
      <c r="O51" s="347">
        <v>261</v>
      </c>
      <c r="P51" s="347">
        <v>76</v>
      </c>
      <c r="Q51" s="347">
        <v>6</v>
      </c>
      <c r="R51" s="347">
        <v>112</v>
      </c>
      <c r="S51" s="347">
        <v>3</v>
      </c>
    </row>
    <row r="52" spans="1:21" ht="15">
      <c r="B52" s="145">
        <v>46</v>
      </c>
      <c r="C52" s="142" t="s">
        <v>1743</v>
      </c>
      <c r="D52" s="347">
        <v>336</v>
      </c>
      <c r="E52" s="347">
        <v>0</v>
      </c>
      <c r="F52" s="347">
        <v>0</v>
      </c>
      <c r="G52" s="347">
        <v>31</v>
      </c>
      <c r="H52" s="347">
        <v>7</v>
      </c>
      <c r="I52" s="347">
        <v>-4</v>
      </c>
      <c r="J52" s="347">
        <v>-1</v>
      </c>
      <c r="K52" s="347">
        <v>-2</v>
      </c>
      <c r="L52" s="347">
        <v>36433</v>
      </c>
      <c r="M52" s="347">
        <v>0</v>
      </c>
      <c r="N52" s="347">
        <v>0</v>
      </c>
      <c r="O52" s="347">
        <v>223</v>
      </c>
      <c r="P52" s="347">
        <v>16</v>
      </c>
      <c r="Q52" s="347">
        <v>3</v>
      </c>
      <c r="R52" s="347">
        <v>94</v>
      </c>
      <c r="S52" s="347">
        <v>1</v>
      </c>
    </row>
    <row r="53" spans="1:21" ht="15">
      <c r="B53" s="145">
        <v>47</v>
      </c>
      <c r="C53" s="142" t="s">
        <v>1744</v>
      </c>
      <c r="D53" s="347">
        <v>60</v>
      </c>
      <c r="E53" s="347">
        <v>0</v>
      </c>
      <c r="F53" s="347">
        <v>0</v>
      </c>
      <c r="G53" s="347">
        <v>11</v>
      </c>
      <c r="H53" s="347">
        <v>1</v>
      </c>
      <c r="I53" s="347">
        <v>-1</v>
      </c>
      <c r="J53" s="347">
        <v>0</v>
      </c>
      <c r="K53" s="347">
        <v>-1</v>
      </c>
      <c r="L53" s="347">
        <v>6062</v>
      </c>
      <c r="M53" s="347">
        <v>0</v>
      </c>
      <c r="N53" s="347">
        <v>0</v>
      </c>
      <c r="O53" s="347">
        <v>13</v>
      </c>
      <c r="P53" s="347">
        <v>42</v>
      </c>
      <c r="Q53" s="347">
        <v>2</v>
      </c>
      <c r="R53" s="347">
        <v>2</v>
      </c>
      <c r="S53" s="347">
        <v>9</v>
      </c>
    </row>
    <row r="54" spans="1:21" ht="15">
      <c r="B54" s="145">
        <v>48</v>
      </c>
      <c r="C54" s="142" t="s">
        <v>1745</v>
      </c>
      <c r="D54" s="347">
        <v>0</v>
      </c>
      <c r="E54" s="347">
        <v>0</v>
      </c>
      <c r="F54" s="347">
        <v>0</v>
      </c>
      <c r="G54" s="347">
        <v>0</v>
      </c>
      <c r="H54" s="347">
        <v>0</v>
      </c>
      <c r="I54" s="347">
        <v>0</v>
      </c>
      <c r="J54" s="347">
        <v>0</v>
      </c>
      <c r="K54" s="347">
        <v>0</v>
      </c>
      <c r="L54" s="347">
        <v>22</v>
      </c>
      <c r="M54" s="347">
        <v>0</v>
      </c>
      <c r="N54" s="347">
        <v>0</v>
      </c>
      <c r="O54" s="347">
        <v>0</v>
      </c>
      <c r="P54" s="347">
        <v>0</v>
      </c>
      <c r="Q54" s="347">
        <v>0</v>
      </c>
      <c r="R54" s="347">
        <v>0</v>
      </c>
      <c r="S54" s="347">
        <v>0</v>
      </c>
    </row>
    <row r="55" spans="1:21" ht="15">
      <c r="B55" s="145">
        <v>49</v>
      </c>
      <c r="C55" s="142" t="s">
        <v>1746</v>
      </c>
      <c r="D55" s="347">
        <v>53</v>
      </c>
      <c r="E55" s="347">
        <v>0</v>
      </c>
      <c r="F55" s="347">
        <v>0</v>
      </c>
      <c r="G55" s="347">
        <v>2</v>
      </c>
      <c r="H55" s="347">
        <v>0</v>
      </c>
      <c r="I55" s="347">
        <v>0</v>
      </c>
      <c r="J55" s="347">
        <v>0</v>
      </c>
      <c r="K55" s="347">
        <v>0</v>
      </c>
      <c r="L55" s="347">
        <v>68</v>
      </c>
      <c r="M55" s="347">
        <v>0</v>
      </c>
      <c r="N55" s="347">
        <v>0</v>
      </c>
      <c r="O55" s="347">
        <v>21</v>
      </c>
      <c r="P55" s="347">
        <v>17</v>
      </c>
      <c r="Q55" s="347">
        <v>1</v>
      </c>
      <c r="R55" s="347">
        <v>14</v>
      </c>
      <c r="S55" s="347">
        <v>5</v>
      </c>
    </row>
    <row r="56" spans="1:21" ht="15">
      <c r="B56" s="145">
        <v>50</v>
      </c>
      <c r="C56" s="142" t="s">
        <v>1747</v>
      </c>
      <c r="D56" s="347">
        <v>6</v>
      </c>
      <c r="E56" s="347">
        <v>0</v>
      </c>
      <c r="F56" s="347">
        <v>0</v>
      </c>
      <c r="G56" s="347">
        <v>1</v>
      </c>
      <c r="H56" s="347">
        <v>0</v>
      </c>
      <c r="I56" s="347">
        <v>0</v>
      </c>
      <c r="J56" s="347">
        <v>0</v>
      </c>
      <c r="K56" s="347">
        <v>0</v>
      </c>
      <c r="L56" s="347">
        <v>79</v>
      </c>
      <c r="M56" s="347">
        <v>0</v>
      </c>
      <c r="N56" s="347">
        <v>0</v>
      </c>
      <c r="O56" s="347">
        <v>4</v>
      </c>
      <c r="P56" s="347">
        <v>0</v>
      </c>
      <c r="Q56" s="347">
        <v>0</v>
      </c>
      <c r="R56" s="347">
        <v>2</v>
      </c>
      <c r="S56" s="347">
        <v>0</v>
      </c>
    </row>
    <row r="57" spans="1:21" s="146" customFormat="1" ht="15">
      <c r="B57" s="145">
        <v>51</v>
      </c>
      <c r="C57" s="322" t="s">
        <v>1748</v>
      </c>
      <c r="D57" s="347">
        <v>252</v>
      </c>
      <c r="E57" s="347">
        <v>0</v>
      </c>
      <c r="F57" s="347">
        <v>0</v>
      </c>
      <c r="G57" s="347">
        <v>26</v>
      </c>
      <c r="H57" s="347">
        <v>96</v>
      </c>
      <c r="I57" s="347">
        <v>-27</v>
      </c>
      <c r="J57" s="347">
        <v>-1</v>
      </c>
      <c r="K57" s="347">
        <v>-22</v>
      </c>
      <c r="L57" s="347">
        <v>448</v>
      </c>
      <c r="M57" s="347">
        <v>0</v>
      </c>
      <c r="N57" s="347">
        <v>0</v>
      </c>
      <c r="O57" s="347">
        <v>143</v>
      </c>
      <c r="P57" s="347">
        <v>45</v>
      </c>
      <c r="Q57" s="347">
        <v>34</v>
      </c>
      <c r="R57" s="347">
        <v>30</v>
      </c>
      <c r="S57" s="347">
        <v>8</v>
      </c>
      <c r="U57" s="144"/>
    </row>
    <row r="58" spans="1:21" ht="15">
      <c r="A58" s="147"/>
      <c r="B58" s="145">
        <v>52</v>
      </c>
      <c r="C58" s="321" t="s">
        <v>1749</v>
      </c>
      <c r="D58" s="347">
        <v>3563</v>
      </c>
      <c r="E58" s="347">
        <v>0</v>
      </c>
      <c r="F58" s="347">
        <v>0</v>
      </c>
      <c r="G58" s="347">
        <v>535</v>
      </c>
      <c r="H58" s="347">
        <v>166</v>
      </c>
      <c r="I58" s="347">
        <v>-79</v>
      </c>
      <c r="J58" s="347">
        <v>-14</v>
      </c>
      <c r="K58" s="347">
        <v>-30</v>
      </c>
      <c r="L58" s="347">
        <v>335</v>
      </c>
      <c r="M58" s="347">
        <v>0</v>
      </c>
      <c r="N58" s="347">
        <v>0</v>
      </c>
      <c r="O58" s="347">
        <v>2192</v>
      </c>
      <c r="P58" s="347">
        <v>562</v>
      </c>
      <c r="Q58" s="347">
        <v>429</v>
      </c>
      <c r="R58" s="347">
        <v>379</v>
      </c>
      <c r="S58" s="347">
        <v>6</v>
      </c>
    </row>
    <row r="59" spans="1:21" s="146" customFormat="1" ht="15">
      <c r="A59" s="147"/>
      <c r="B59" s="481">
        <v>53</v>
      </c>
      <c r="C59" s="482" t="s">
        <v>1750</v>
      </c>
      <c r="D59" s="484"/>
      <c r="E59" s="484"/>
      <c r="F59" s="484"/>
      <c r="G59" s="484"/>
      <c r="H59" s="484"/>
      <c r="I59" s="484"/>
      <c r="J59" s="484"/>
      <c r="K59" s="484"/>
      <c r="L59" s="564"/>
      <c r="M59" s="564"/>
      <c r="N59" s="565"/>
      <c r="O59" s="565"/>
      <c r="P59" s="565"/>
      <c r="Q59" s="565"/>
      <c r="R59" s="565"/>
      <c r="S59" s="565"/>
      <c r="U59" s="144"/>
    </row>
    <row r="60" spans="1:21" s="146" customFormat="1" ht="15">
      <c r="B60" s="145">
        <v>54</v>
      </c>
      <c r="C60" s="322" t="s">
        <v>1751</v>
      </c>
      <c r="D60" s="347">
        <v>36</v>
      </c>
      <c r="E60" s="347">
        <v>0</v>
      </c>
      <c r="F60" s="347">
        <v>0</v>
      </c>
      <c r="G60" s="347">
        <v>8</v>
      </c>
      <c r="H60" s="347">
        <v>0</v>
      </c>
      <c r="I60" s="347">
        <v>0</v>
      </c>
      <c r="J60" s="347">
        <v>0</v>
      </c>
      <c r="K60" s="347">
        <v>0</v>
      </c>
      <c r="L60" s="310"/>
      <c r="M60" s="310"/>
      <c r="N60" s="310"/>
      <c r="O60" s="347">
        <v>0</v>
      </c>
      <c r="P60" s="347">
        <v>0</v>
      </c>
      <c r="Q60" s="347">
        <v>0</v>
      </c>
      <c r="R60" s="347">
        <v>36</v>
      </c>
      <c r="S60" s="347">
        <v>0</v>
      </c>
      <c r="U60" s="144"/>
    </row>
    <row r="61" spans="1:21" s="146" customFormat="1" ht="15">
      <c r="B61" s="145">
        <v>55</v>
      </c>
      <c r="C61" s="323" t="s">
        <v>1752</v>
      </c>
      <c r="D61" s="347">
        <v>4549</v>
      </c>
      <c r="E61" s="347">
        <v>0</v>
      </c>
      <c r="F61" s="347">
        <v>1</v>
      </c>
      <c r="G61" s="347">
        <v>440</v>
      </c>
      <c r="H61" s="347">
        <v>176</v>
      </c>
      <c r="I61" s="347">
        <v>-118</v>
      </c>
      <c r="J61" s="347">
        <v>-14</v>
      </c>
      <c r="K61" s="347">
        <v>-74</v>
      </c>
      <c r="L61" s="310"/>
      <c r="M61" s="310"/>
      <c r="N61" s="310"/>
      <c r="O61" s="347">
        <v>2473</v>
      </c>
      <c r="P61" s="347">
        <v>387</v>
      </c>
      <c r="Q61" s="347">
        <v>325</v>
      </c>
      <c r="R61" s="347">
        <v>1364</v>
      </c>
      <c r="S61" s="347">
        <v>4</v>
      </c>
      <c r="U61" s="144"/>
    </row>
    <row r="62" spans="1:21" ht="15">
      <c r="B62" s="481">
        <v>56</v>
      </c>
      <c r="C62" s="483" t="s">
        <v>352</v>
      </c>
      <c r="D62" s="754">
        <v>19794</v>
      </c>
      <c r="E62" s="754">
        <v>6</v>
      </c>
      <c r="F62" s="754">
        <v>1</v>
      </c>
      <c r="G62" s="754">
        <v>2365</v>
      </c>
      <c r="H62" s="754">
        <v>1702</v>
      </c>
      <c r="I62" s="754">
        <v>-903</v>
      </c>
      <c r="J62" s="754">
        <v>-82</v>
      </c>
      <c r="K62" s="754">
        <v>-669</v>
      </c>
      <c r="L62" s="754">
        <v>150113</v>
      </c>
      <c r="M62" s="754">
        <v>0</v>
      </c>
      <c r="N62" s="754">
        <v>0</v>
      </c>
      <c r="O62" s="754">
        <v>10353</v>
      </c>
      <c r="P62" s="754">
        <v>1967</v>
      </c>
      <c r="Q62" s="754">
        <v>2076</v>
      </c>
      <c r="R62" s="754">
        <v>5399</v>
      </c>
      <c r="S62" s="754">
        <v>5</v>
      </c>
    </row>
    <row r="63" spans="1:21">
      <c r="C63" s="784" t="s">
        <v>1753</v>
      </c>
      <c r="D63" s="148"/>
      <c r="E63" s="148"/>
      <c r="F63" s="148"/>
      <c r="G63" s="148"/>
      <c r="H63" s="148"/>
      <c r="I63" s="148"/>
      <c r="J63" s="148"/>
      <c r="K63" s="148"/>
    </row>
    <row r="64" spans="1:21">
      <c r="C64" s="149"/>
      <c r="D64" s="149"/>
      <c r="E64" s="149"/>
      <c r="F64" s="149"/>
      <c r="G64" s="149"/>
      <c r="H64" s="149"/>
      <c r="I64" s="149"/>
      <c r="J64" s="149"/>
      <c r="K64" s="149"/>
    </row>
    <row r="66" spans="2:3" ht="40.5" customHeight="1">
      <c r="B66" s="1136" t="s">
        <v>2039</v>
      </c>
      <c r="C66" s="1136"/>
    </row>
    <row r="67" spans="2:3" ht="54.75" customHeight="1">
      <c r="B67" s="1137" t="s">
        <v>2040</v>
      </c>
      <c r="C67" s="1137"/>
    </row>
    <row r="68" spans="2:3" ht="25.5" customHeight="1">
      <c r="B68" s="1136" t="s">
        <v>1754</v>
      </c>
      <c r="C68" s="1136"/>
    </row>
    <row r="69" spans="2:3" ht="137.25" customHeight="1">
      <c r="B69" s="1136" t="s">
        <v>2041</v>
      </c>
      <c r="C69" s="1136"/>
    </row>
    <row r="70" spans="2:3" ht="54.75" customHeight="1">
      <c r="B70" s="1136" t="s">
        <v>2042</v>
      </c>
      <c r="C70" s="1136"/>
    </row>
    <row r="71" spans="2:3" ht="25.5" customHeight="1">
      <c r="B71" s="1138" t="s">
        <v>1755</v>
      </c>
      <c r="C71" s="1138"/>
    </row>
    <row r="72" spans="2:3" ht="15" customHeight="1">
      <c r="B72" s="1139" t="s">
        <v>1756</v>
      </c>
      <c r="C72" s="1139"/>
    </row>
    <row r="73" spans="2:3" ht="29.25" customHeight="1">
      <c r="B73" s="1136" t="s">
        <v>1757</v>
      </c>
      <c r="C73" s="1136"/>
    </row>
    <row r="74" spans="2:3" ht="57" customHeight="1">
      <c r="B74" s="1140" t="s">
        <v>2043</v>
      </c>
      <c r="C74" s="1140"/>
    </row>
    <row r="75" spans="2:3" ht="46.5" customHeight="1">
      <c r="B75" s="1136" t="s">
        <v>1758</v>
      </c>
      <c r="C75" s="1136"/>
    </row>
  </sheetData>
  <mergeCells count="21">
    <mergeCell ref="B71:C71"/>
    <mergeCell ref="B72:C72"/>
    <mergeCell ref="B73:C73"/>
    <mergeCell ref="B74:C74"/>
    <mergeCell ref="B75:C75"/>
    <mergeCell ref="B66:C66"/>
    <mergeCell ref="B67:C67"/>
    <mergeCell ref="B68:C68"/>
    <mergeCell ref="B69:C69"/>
    <mergeCell ref="B70:C70"/>
    <mergeCell ref="C5:C6"/>
    <mergeCell ref="B5:B6"/>
    <mergeCell ref="Q5:Q6"/>
    <mergeCell ref="R5:R6"/>
    <mergeCell ref="S5:S6"/>
    <mergeCell ref="D5:H5"/>
    <mergeCell ref="I5:K5"/>
    <mergeCell ref="L5:M5"/>
    <mergeCell ref="N5:N6"/>
    <mergeCell ref="O5:O6"/>
    <mergeCell ref="P5:P6"/>
  </mergeCells>
  <hyperlinks>
    <hyperlink ref="F2" location="'Index '!A1" display="Return to index" xr:uid="{08ED28C4-14F3-492B-AD29-9A82138B24BA}"/>
  </hyperlinks>
  <pageMargins left="0.70866141732283472" right="0.70866141732283472" top="0.74803149606299213" bottom="0.74803149606299213" header="0.31496062992125984" footer="0.31496062992125984"/>
  <pageSetup paperSize="9" scale="26" fitToHeight="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714DA-B86A-484E-9055-6E8078D3C4F2}">
  <dimension ref="B1:X44"/>
  <sheetViews>
    <sheetView zoomScale="90" zoomScaleNormal="90" workbookViewId="0">
      <selection activeCell="D14" sqref="D14"/>
    </sheetView>
  </sheetViews>
  <sheetFormatPr defaultColWidth="8.85546875" defaultRowHeight="15"/>
  <cols>
    <col min="1" max="1" width="8.85546875" style="38"/>
    <col min="2" max="2" width="30.85546875" style="38" customWidth="1"/>
    <col min="3" max="3" width="88.42578125" style="38" customWidth="1"/>
    <col min="4" max="4" width="13.42578125" style="38" customWidth="1"/>
    <col min="5" max="5" width="12.5703125" style="38" customWidth="1"/>
    <col min="6" max="6" width="14.42578125" style="38" customWidth="1"/>
    <col min="7" max="7" width="15.5703125" style="38" customWidth="1"/>
    <col min="8" max="8" width="14.85546875" style="38" customWidth="1"/>
    <col min="9" max="9" width="14.42578125" style="38" customWidth="1"/>
    <col min="10" max="18" width="8.85546875" style="38"/>
    <col min="19" max="19" width="36.5703125" style="38" customWidth="1"/>
    <col min="20" max="16384" width="8.85546875" style="38"/>
  </cols>
  <sheetData>
    <row r="1" spans="2:24" s="144" customFormat="1" ht="12.75">
      <c r="D1" s="149"/>
      <c r="E1" s="149"/>
    </row>
    <row r="2" spans="2:24" s="144" customFormat="1" ht="21">
      <c r="B2" s="195" t="s">
        <v>1759</v>
      </c>
      <c r="D2" s="150"/>
      <c r="E2" s="149"/>
      <c r="F2" s="149"/>
      <c r="G2" s="149"/>
      <c r="H2" s="569" t="s">
        <v>253</v>
      </c>
      <c r="J2" s="149"/>
      <c r="K2" s="149"/>
      <c r="L2" s="149"/>
      <c r="M2" s="149"/>
      <c r="N2" s="149"/>
      <c r="O2" s="149"/>
      <c r="P2" s="149"/>
      <c r="Q2" s="149"/>
      <c r="R2" s="149"/>
      <c r="S2" s="149"/>
      <c r="T2" s="149"/>
      <c r="U2" s="149"/>
      <c r="V2" s="149"/>
      <c r="W2" s="149"/>
      <c r="X2" s="149"/>
    </row>
    <row r="3" spans="2:24" s="144" customFormat="1" ht="21">
      <c r="B3" s="195"/>
      <c r="D3" s="150"/>
      <c r="E3" s="149"/>
      <c r="F3" s="149"/>
      <c r="G3" s="149"/>
      <c r="H3" s="149"/>
      <c r="I3" s="149"/>
      <c r="J3" s="149"/>
      <c r="K3" s="149"/>
      <c r="L3" s="149"/>
      <c r="M3" s="149"/>
      <c r="N3" s="149"/>
      <c r="O3" s="149"/>
      <c r="P3" s="149"/>
      <c r="Q3" s="149"/>
      <c r="R3" s="149"/>
      <c r="S3" s="149"/>
      <c r="T3" s="149"/>
      <c r="U3" s="149"/>
      <c r="V3" s="149"/>
      <c r="W3" s="149"/>
      <c r="X3" s="149"/>
    </row>
    <row r="4" spans="2:24" s="144" customFormat="1">
      <c r="C4" s="139"/>
      <c r="D4" s="150"/>
      <c r="E4" s="149"/>
      <c r="F4" s="149"/>
      <c r="G4" s="149"/>
      <c r="H4" s="149"/>
      <c r="I4" s="149"/>
      <c r="J4" s="149"/>
      <c r="K4" s="149"/>
      <c r="L4" s="149"/>
      <c r="M4" s="149"/>
      <c r="N4" s="149"/>
      <c r="O4" s="149"/>
      <c r="P4" s="149"/>
      <c r="Q4" s="149"/>
      <c r="R4" s="149"/>
      <c r="S4" s="149"/>
      <c r="T4" s="149"/>
      <c r="U4" s="149"/>
      <c r="V4" s="149"/>
      <c r="W4" s="149"/>
      <c r="X4" s="149"/>
    </row>
    <row r="5" spans="2:24" s="144" customFormat="1">
      <c r="B5" s="880" t="s">
        <v>421</v>
      </c>
      <c r="C5" s="878" t="s">
        <v>1760</v>
      </c>
      <c r="D5" s="859" t="s">
        <v>1761</v>
      </c>
      <c r="E5" s="1144"/>
      <c r="F5" s="1144"/>
      <c r="G5" s="1144"/>
      <c r="H5" s="1144"/>
      <c r="I5" s="1144"/>
      <c r="J5" s="1144"/>
      <c r="K5" s="1144"/>
      <c r="L5" s="1144"/>
      <c r="M5" s="1144"/>
      <c r="N5" s="1144"/>
      <c r="O5" s="1144"/>
      <c r="P5" s="1144"/>
      <c r="Q5" s="1144"/>
      <c r="R5" s="1144"/>
      <c r="S5" s="1145"/>
      <c r="T5" s="151"/>
    </row>
    <row r="6" spans="2:24" s="144" customFormat="1">
      <c r="B6" s="1071"/>
      <c r="C6" s="882"/>
      <c r="D6" s="485"/>
      <c r="E6" s="856" t="s">
        <v>1762</v>
      </c>
      <c r="F6" s="857"/>
      <c r="G6" s="857"/>
      <c r="H6" s="857"/>
      <c r="I6" s="857"/>
      <c r="J6" s="857"/>
      <c r="K6" s="856" t="s">
        <v>1763</v>
      </c>
      <c r="L6" s="857"/>
      <c r="M6" s="857"/>
      <c r="N6" s="857"/>
      <c r="O6" s="857"/>
      <c r="P6" s="857"/>
      <c r="Q6" s="857"/>
      <c r="R6" s="1146" t="s">
        <v>1764</v>
      </c>
      <c r="S6" s="1147"/>
      <c r="T6" s="151"/>
    </row>
    <row r="7" spans="2:24" s="144" customFormat="1" ht="48.75" customHeight="1">
      <c r="B7" s="881"/>
      <c r="C7" s="879"/>
      <c r="D7" s="486"/>
      <c r="E7" s="359" t="s">
        <v>1765</v>
      </c>
      <c r="F7" s="359" t="s">
        <v>1766</v>
      </c>
      <c r="G7" s="359" t="s">
        <v>1767</v>
      </c>
      <c r="H7" s="359" t="s">
        <v>1768</v>
      </c>
      <c r="I7" s="359" t="s">
        <v>1769</v>
      </c>
      <c r="J7" s="359" t="s">
        <v>1770</v>
      </c>
      <c r="K7" s="486" t="s">
        <v>586</v>
      </c>
      <c r="L7" s="486" t="s">
        <v>590</v>
      </c>
      <c r="M7" s="486" t="s">
        <v>588</v>
      </c>
      <c r="N7" s="486" t="s">
        <v>594</v>
      </c>
      <c r="O7" s="486" t="s">
        <v>563</v>
      </c>
      <c r="P7" s="486" t="s">
        <v>568</v>
      </c>
      <c r="Q7" s="359" t="s">
        <v>592</v>
      </c>
      <c r="R7" s="487"/>
      <c r="S7" s="488" t="s">
        <v>1771</v>
      </c>
      <c r="T7" s="151"/>
    </row>
    <row r="8" spans="2:24" s="144" customFormat="1">
      <c r="B8" s="460">
        <v>1</v>
      </c>
      <c r="C8" s="467" t="s">
        <v>1772</v>
      </c>
      <c r="D8" s="489">
        <v>16906</v>
      </c>
      <c r="E8" s="490">
        <v>916</v>
      </c>
      <c r="F8" s="490">
        <v>8317</v>
      </c>
      <c r="G8" s="490">
        <v>5376</v>
      </c>
      <c r="H8" s="490">
        <v>1344</v>
      </c>
      <c r="I8" s="490">
        <v>337</v>
      </c>
      <c r="J8" s="490">
        <v>617</v>
      </c>
      <c r="K8" s="489">
        <v>982</v>
      </c>
      <c r="L8" s="489">
        <v>389</v>
      </c>
      <c r="M8" s="489">
        <v>1855</v>
      </c>
      <c r="N8" s="489">
        <v>1863</v>
      </c>
      <c r="O8" s="489">
        <v>728</v>
      </c>
      <c r="P8" s="489">
        <v>370</v>
      </c>
      <c r="Q8" s="489">
        <v>206</v>
      </c>
      <c r="R8" s="490">
        <v>10513</v>
      </c>
      <c r="S8" s="489">
        <v>62</v>
      </c>
      <c r="T8" s="151"/>
    </row>
    <row r="9" spans="2:24" s="144" customFormat="1">
      <c r="B9" s="153">
        <v>2</v>
      </c>
      <c r="C9" s="171" t="s">
        <v>1773</v>
      </c>
      <c r="D9" s="347">
        <v>3887</v>
      </c>
      <c r="E9" s="347">
        <v>105</v>
      </c>
      <c r="F9" s="347">
        <v>2034</v>
      </c>
      <c r="G9" s="347">
        <v>975</v>
      </c>
      <c r="H9" s="347">
        <v>342</v>
      </c>
      <c r="I9" s="347">
        <v>118</v>
      </c>
      <c r="J9" s="347">
        <v>314</v>
      </c>
      <c r="K9" s="347">
        <v>137</v>
      </c>
      <c r="L9" s="347">
        <v>51</v>
      </c>
      <c r="M9" s="347">
        <v>239</v>
      </c>
      <c r="N9" s="347">
        <v>207</v>
      </c>
      <c r="O9" s="347">
        <v>78</v>
      </c>
      <c r="P9" s="347">
        <v>49</v>
      </c>
      <c r="Q9" s="347">
        <v>28</v>
      </c>
      <c r="R9" s="347">
        <v>3098</v>
      </c>
      <c r="S9" s="347">
        <v>80</v>
      </c>
      <c r="T9" s="151"/>
    </row>
    <row r="10" spans="2:24" s="144" customFormat="1">
      <c r="B10" s="153">
        <v>3</v>
      </c>
      <c r="C10" s="171" t="s">
        <v>1774</v>
      </c>
      <c r="D10" s="347">
        <v>13019</v>
      </c>
      <c r="E10" s="347">
        <v>811</v>
      </c>
      <c r="F10" s="347">
        <v>6284</v>
      </c>
      <c r="G10" s="347">
        <v>4401</v>
      </c>
      <c r="H10" s="347">
        <v>1002</v>
      </c>
      <c r="I10" s="347">
        <v>219</v>
      </c>
      <c r="J10" s="347">
        <v>303</v>
      </c>
      <c r="K10" s="347">
        <v>845</v>
      </c>
      <c r="L10" s="347">
        <v>337</v>
      </c>
      <c r="M10" s="347">
        <v>1616</v>
      </c>
      <c r="N10" s="347">
        <v>1656</v>
      </c>
      <c r="O10" s="347">
        <v>651</v>
      </c>
      <c r="P10" s="347">
        <v>321</v>
      </c>
      <c r="Q10" s="347">
        <v>178</v>
      </c>
      <c r="R10" s="347">
        <v>7415</v>
      </c>
      <c r="S10" s="347">
        <v>57</v>
      </c>
      <c r="T10" s="151"/>
    </row>
    <row r="11" spans="2:24" s="144" customFormat="1">
      <c r="B11" s="153">
        <v>4</v>
      </c>
      <c r="C11" s="171" t="s">
        <v>1775</v>
      </c>
      <c r="D11" s="347">
        <v>0</v>
      </c>
      <c r="E11" s="347">
        <v>0</v>
      </c>
      <c r="F11" s="347">
        <v>0</v>
      </c>
      <c r="G11" s="347">
        <v>0</v>
      </c>
      <c r="H11" s="347">
        <v>0</v>
      </c>
      <c r="I11" s="347">
        <v>0</v>
      </c>
      <c r="J11" s="347">
        <v>0</v>
      </c>
      <c r="K11" s="347">
        <v>0</v>
      </c>
      <c r="L11" s="347">
        <v>0</v>
      </c>
      <c r="M11" s="347">
        <v>0</v>
      </c>
      <c r="N11" s="347">
        <v>0</v>
      </c>
      <c r="O11" s="347">
        <v>0</v>
      </c>
      <c r="P11" s="347">
        <v>0</v>
      </c>
      <c r="Q11" s="347">
        <v>0</v>
      </c>
      <c r="R11" s="347">
        <v>0</v>
      </c>
      <c r="S11" s="328">
        <v>0</v>
      </c>
      <c r="T11" s="151"/>
    </row>
    <row r="12" spans="2:24" s="144" customFormat="1">
      <c r="B12" s="153">
        <v>5</v>
      </c>
      <c r="C12" s="325" t="s">
        <v>1776</v>
      </c>
      <c r="D12" s="328">
        <v>10513</v>
      </c>
      <c r="E12" s="329">
        <v>346</v>
      </c>
      <c r="F12" s="329">
        <v>5165</v>
      </c>
      <c r="G12" s="329">
        <v>3166</v>
      </c>
      <c r="H12" s="329">
        <v>900</v>
      </c>
      <c r="I12" s="329">
        <v>328</v>
      </c>
      <c r="J12" s="329">
        <v>609</v>
      </c>
      <c r="K12" s="310"/>
      <c r="L12" s="310"/>
      <c r="M12" s="310"/>
      <c r="N12" s="539"/>
      <c r="O12" s="310"/>
      <c r="P12" s="310"/>
      <c r="Q12" s="310"/>
      <c r="R12" s="328">
        <v>10513</v>
      </c>
      <c r="S12" s="328">
        <v>100</v>
      </c>
      <c r="T12" s="151"/>
    </row>
    <row r="13" spans="2:24" s="144" customFormat="1">
      <c r="B13" s="460">
        <v>6</v>
      </c>
      <c r="C13" s="467" t="s">
        <v>1777</v>
      </c>
      <c r="D13" s="489"/>
      <c r="E13" s="490"/>
      <c r="F13" s="490"/>
      <c r="G13" s="490"/>
      <c r="H13" s="490"/>
      <c r="I13" s="490"/>
      <c r="J13" s="490"/>
      <c r="K13" s="489"/>
      <c r="L13" s="489"/>
      <c r="M13" s="489"/>
      <c r="N13" s="489"/>
      <c r="O13" s="489"/>
      <c r="P13" s="489"/>
      <c r="Q13" s="489"/>
      <c r="R13" s="489"/>
      <c r="S13" s="489"/>
    </row>
    <row r="14" spans="2:24">
      <c r="B14" s="153">
        <v>7</v>
      </c>
      <c r="C14" s="171" t="s">
        <v>1773</v>
      </c>
      <c r="D14" s="328">
        <v>0</v>
      </c>
      <c r="E14" s="329">
        <v>0</v>
      </c>
      <c r="F14" s="329">
        <v>0</v>
      </c>
      <c r="G14" s="329">
        <v>0</v>
      </c>
      <c r="H14" s="329">
        <v>0</v>
      </c>
      <c r="I14" s="329">
        <v>0</v>
      </c>
      <c r="J14" s="329">
        <v>0</v>
      </c>
      <c r="K14" s="328">
        <v>0</v>
      </c>
      <c r="L14" s="328">
        <v>0</v>
      </c>
      <c r="M14" s="328">
        <v>0</v>
      </c>
      <c r="N14" s="328">
        <v>0</v>
      </c>
      <c r="O14" s="328">
        <v>0</v>
      </c>
      <c r="P14" s="328">
        <v>0</v>
      </c>
      <c r="Q14" s="328">
        <v>0</v>
      </c>
      <c r="R14" s="328">
        <v>0</v>
      </c>
      <c r="S14" s="328">
        <v>0</v>
      </c>
    </row>
    <row r="15" spans="2:24">
      <c r="B15" s="153">
        <v>8</v>
      </c>
      <c r="C15" s="171" t="s">
        <v>1774</v>
      </c>
      <c r="D15" s="328">
        <v>0</v>
      </c>
      <c r="E15" s="329">
        <v>0</v>
      </c>
      <c r="F15" s="329">
        <v>0</v>
      </c>
      <c r="G15" s="329">
        <v>0</v>
      </c>
      <c r="H15" s="329">
        <v>0</v>
      </c>
      <c r="I15" s="329">
        <v>0</v>
      </c>
      <c r="J15" s="329">
        <v>0</v>
      </c>
      <c r="K15" s="328">
        <v>0</v>
      </c>
      <c r="L15" s="328">
        <v>0</v>
      </c>
      <c r="M15" s="328">
        <v>0</v>
      </c>
      <c r="N15" s="328">
        <v>0</v>
      </c>
      <c r="O15" s="328">
        <v>0</v>
      </c>
      <c r="P15" s="328">
        <v>0</v>
      </c>
      <c r="Q15" s="328">
        <v>0</v>
      </c>
      <c r="R15" s="328">
        <v>0</v>
      </c>
      <c r="S15" s="328">
        <v>0</v>
      </c>
    </row>
    <row r="16" spans="2:24" s="144" customFormat="1">
      <c r="B16" s="153">
        <v>9</v>
      </c>
      <c r="C16" s="171" t="s">
        <v>1775</v>
      </c>
      <c r="D16" s="328">
        <v>0</v>
      </c>
      <c r="E16" s="329">
        <v>0</v>
      </c>
      <c r="F16" s="329">
        <v>0</v>
      </c>
      <c r="G16" s="329">
        <v>0</v>
      </c>
      <c r="H16" s="329">
        <v>0</v>
      </c>
      <c r="I16" s="329">
        <v>0</v>
      </c>
      <c r="J16" s="329">
        <v>0</v>
      </c>
      <c r="K16" s="328">
        <v>0</v>
      </c>
      <c r="L16" s="328">
        <v>0</v>
      </c>
      <c r="M16" s="328">
        <v>0</v>
      </c>
      <c r="N16" s="328">
        <v>0</v>
      </c>
      <c r="O16" s="328">
        <v>0</v>
      </c>
      <c r="P16" s="328">
        <v>0</v>
      </c>
      <c r="Q16" s="328">
        <v>0</v>
      </c>
      <c r="R16" s="328">
        <v>0</v>
      </c>
      <c r="S16" s="328">
        <v>0</v>
      </c>
      <c r="T16" s="151"/>
    </row>
    <row r="17" spans="2:20" s="144" customFormat="1">
      <c r="B17" s="153">
        <v>10</v>
      </c>
      <c r="C17" s="325" t="s">
        <v>1776</v>
      </c>
      <c r="D17" s="328">
        <v>0</v>
      </c>
      <c r="E17" s="329">
        <v>0</v>
      </c>
      <c r="F17" s="329">
        <v>0</v>
      </c>
      <c r="G17" s="329">
        <v>0</v>
      </c>
      <c r="H17" s="329">
        <v>0</v>
      </c>
      <c r="I17" s="329">
        <v>0</v>
      </c>
      <c r="J17" s="329">
        <v>0</v>
      </c>
      <c r="K17" s="310"/>
      <c r="L17" s="310"/>
      <c r="M17" s="310"/>
      <c r="N17" s="310"/>
      <c r="O17" s="310"/>
      <c r="P17" s="310"/>
      <c r="Q17" s="310"/>
      <c r="R17" s="328">
        <v>0</v>
      </c>
      <c r="S17" s="328">
        <v>0</v>
      </c>
      <c r="T17" s="151"/>
    </row>
    <row r="20" spans="2:20" ht="30" customHeight="1">
      <c r="B20" s="1143" t="s">
        <v>1754</v>
      </c>
      <c r="C20" s="1143"/>
    </row>
    <row r="21" spans="2:20" ht="22.5" customHeight="1">
      <c r="B21" s="726" t="s">
        <v>1778</v>
      </c>
      <c r="C21" s="147"/>
    </row>
    <row r="22" spans="2:20" ht="21" customHeight="1">
      <c r="B22" s="1141" t="s">
        <v>1779</v>
      </c>
      <c r="C22" s="1141"/>
    </row>
    <row r="23" spans="2:20" ht="31.5" customHeight="1">
      <c r="B23" s="1142" t="s">
        <v>1780</v>
      </c>
      <c r="C23" s="1142"/>
    </row>
    <row r="24" spans="2:20" ht="43.5" customHeight="1">
      <c r="B24" s="1138" t="s">
        <v>1781</v>
      </c>
      <c r="C24" s="1138"/>
    </row>
    <row r="27" spans="2:20">
      <c r="B27" s="326"/>
    </row>
    <row r="28" spans="2:20">
      <c r="B28" s="327"/>
    </row>
    <row r="29" spans="2:20">
      <c r="B29" s="327"/>
    </row>
    <row r="30" spans="2:20">
      <c r="B30" s="327"/>
    </row>
    <row r="44" spans="6:6">
      <c r="F44" s="527"/>
    </row>
  </sheetData>
  <mergeCells count="10">
    <mergeCell ref="D5:S5"/>
    <mergeCell ref="E6:J6"/>
    <mergeCell ref="K6:Q6"/>
    <mergeCell ref="R6:S6"/>
    <mergeCell ref="C5:C7"/>
    <mergeCell ref="B22:C22"/>
    <mergeCell ref="B23:C23"/>
    <mergeCell ref="B24:C24"/>
    <mergeCell ref="B5:B7"/>
    <mergeCell ref="B20:C20"/>
  </mergeCells>
  <hyperlinks>
    <hyperlink ref="H2" location="'Index '!A1" display="Return to index" xr:uid="{A7D1A96D-CFED-4061-BABB-79D6DF203249}"/>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0332D-CB21-48AC-A2E5-3E5E5A56F1D1}">
  <dimension ref="A2:I115"/>
  <sheetViews>
    <sheetView topLeftCell="A90" zoomScale="90" zoomScaleNormal="90" workbookViewId="0">
      <selection activeCell="D127" sqref="D127"/>
    </sheetView>
  </sheetViews>
  <sheetFormatPr defaultColWidth="22.28515625" defaultRowHeight="15"/>
  <cols>
    <col min="1" max="1" width="5.5703125" style="38" customWidth="1"/>
    <col min="2" max="2" width="29.42578125" style="38" customWidth="1"/>
    <col min="3" max="3" width="49.5703125" style="38" customWidth="1"/>
    <col min="4" max="4" width="22.28515625" style="38"/>
    <col min="5" max="5" width="29.28515625" style="38" customWidth="1"/>
    <col min="6" max="6" width="19.28515625" style="38" customWidth="1"/>
    <col min="7" max="7" width="18" style="38" customWidth="1"/>
    <col min="8" max="8" width="30.140625" style="38" customWidth="1"/>
    <col min="9" max="9" width="32.140625" style="38" customWidth="1"/>
    <col min="10" max="10" width="26.42578125" style="38" customWidth="1"/>
    <col min="11" max="16384" width="22.28515625" style="38"/>
  </cols>
  <sheetData>
    <row r="2" spans="2:9" s="147" customFormat="1" ht="21">
      <c r="B2" s="195" t="s">
        <v>1782</v>
      </c>
      <c r="D2" s="665"/>
      <c r="G2" s="569" t="s">
        <v>253</v>
      </c>
    </row>
    <row r="3" spans="2:9" s="147" customFormat="1" ht="21">
      <c r="B3" s="195"/>
      <c r="D3" s="665"/>
      <c r="G3" s="612"/>
    </row>
    <row r="4" spans="2:9" s="147" customFormat="1">
      <c r="C4" s="665"/>
      <c r="D4" s="665"/>
    </row>
    <row r="5" spans="2:9" s="147" customFormat="1" ht="12.75">
      <c r="B5" s="666"/>
      <c r="C5" s="666" t="s">
        <v>1091</v>
      </c>
      <c r="D5" s="666" t="s">
        <v>1093</v>
      </c>
      <c r="E5" s="666" t="s">
        <v>1095</v>
      </c>
      <c r="F5" s="666" t="s">
        <v>1097</v>
      </c>
      <c r="G5" s="666" t="s">
        <v>1783</v>
      </c>
      <c r="H5" s="666" t="s">
        <v>1784</v>
      </c>
      <c r="I5" s="666" t="s">
        <v>1785</v>
      </c>
    </row>
    <row r="6" spans="2:9" s="147" customFormat="1" ht="30">
      <c r="B6" s="359" t="s">
        <v>421</v>
      </c>
      <c r="C6" s="359" t="s">
        <v>1786</v>
      </c>
      <c r="D6" s="359" t="s">
        <v>1787</v>
      </c>
      <c r="E6" s="359" t="s">
        <v>1788</v>
      </c>
      <c r="F6" s="359" t="s">
        <v>1789</v>
      </c>
      <c r="G6" s="359" t="s">
        <v>1790</v>
      </c>
      <c r="H6" s="359" t="s">
        <v>1791</v>
      </c>
      <c r="I6" s="359" t="s">
        <v>1792</v>
      </c>
    </row>
    <row r="7" spans="2:9" s="147" customFormat="1">
      <c r="B7" s="495">
        <v>1</v>
      </c>
      <c r="C7" s="785" t="s">
        <v>1793</v>
      </c>
      <c r="D7" s="1148" t="s">
        <v>1794</v>
      </c>
      <c r="E7" s="667">
        <v>0</v>
      </c>
      <c r="F7" s="667">
        <v>0</v>
      </c>
      <c r="G7" s="667">
        <v>0</v>
      </c>
      <c r="H7" s="667">
        <v>0</v>
      </c>
      <c r="I7" s="667">
        <v>0</v>
      </c>
    </row>
    <row r="8" spans="2:9" s="147" customFormat="1">
      <c r="B8" s="495">
        <v>2</v>
      </c>
      <c r="C8" s="785" t="s">
        <v>1795</v>
      </c>
      <c r="D8" s="1149"/>
      <c r="E8" s="667">
        <v>0</v>
      </c>
      <c r="F8" s="667">
        <v>0</v>
      </c>
      <c r="G8" s="667">
        <v>0</v>
      </c>
      <c r="H8" s="667">
        <v>0</v>
      </c>
      <c r="I8" s="667">
        <v>0</v>
      </c>
    </row>
    <row r="9" spans="2:9" s="147" customFormat="1">
      <c r="B9" s="495">
        <v>3</v>
      </c>
      <c r="C9" s="785" t="s">
        <v>1796</v>
      </c>
      <c r="D9" s="1149"/>
      <c r="E9" s="667">
        <v>0</v>
      </c>
      <c r="F9" s="667">
        <v>0</v>
      </c>
      <c r="G9" s="667">
        <v>0</v>
      </c>
      <c r="H9" s="667">
        <v>0</v>
      </c>
      <c r="I9" s="667">
        <v>0</v>
      </c>
    </row>
    <row r="10" spans="2:9" s="147" customFormat="1">
      <c r="B10" s="495">
        <v>4</v>
      </c>
      <c r="C10" s="668" t="s">
        <v>1797</v>
      </c>
      <c r="D10" s="1149"/>
      <c r="E10" s="667">
        <v>0</v>
      </c>
      <c r="F10" s="667">
        <v>0</v>
      </c>
      <c r="G10" s="667">
        <v>0</v>
      </c>
      <c r="H10" s="667">
        <v>0</v>
      </c>
      <c r="I10" s="667">
        <v>0</v>
      </c>
    </row>
    <row r="11" spans="2:9" s="21" customFormat="1">
      <c r="B11" s="495">
        <v>5</v>
      </c>
      <c r="C11" s="200" t="s">
        <v>1798</v>
      </c>
      <c r="D11" s="1149"/>
      <c r="E11" s="667">
        <v>0</v>
      </c>
      <c r="F11" s="667">
        <v>0</v>
      </c>
      <c r="G11" s="667">
        <v>0</v>
      </c>
      <c r="H11" s="667">
        <v>0</v>
      </c>
      <c r="I11" s="667">
        <v>0</v>
      </c>
    </row>
    <row r="12" spans="2:9" s="147" customFormat="1" ht="17.25" customHeight="1">
      <c r="B12" s="495">
        <v>6</v>
      </c>
      <c r="C12" s="668" t="s">
        <v>1799</v>
      </c>
      <c r="D12" s="1149"/>
      <c r="E12" s="667">
        <v>0</v>
      </c>
      <c r="F12" s="667">
        <v>0</v>
      </c>
      <c r="G12" s="667">
        <v>0</v>
      </c>
      <c r="H12" s="667">
        <v>0</v>
      </c>
      <c r="I12" s="667">
        <v>0</v>
      </c>
    </row>
    <row r="13" spans="2:9" s="147" customFormat="1" ht="16.5" customHeight="1">
      <c r="B13" s="495">
        <v>7</v>
      </c>
      <c r="C13" s="668" t="s">
        <v>1800</v>
      </c>
      <c r="D13" s="1149"/>
      <c r="E13" s="667">
        <v>0</v>
      </c>
      <c r="F13" s="667">
        <v>0</v>
      </c>
      <c r="G13" s="667">
        <v>0</v>
      </c>
      <c r="H13" s="667">
        <v>0</v>
      </c>
      <c r="I13" s="667">
        <v>0</v>
      </c>
    </row>
    <row r="14" spans="2:9" s="147" customFormat="1">
      <c r="B14" s="495">
        <v>8</v>
      </c>
      <c r="C14" s="668" t="s">
        <v>1801</v>
      </c>
      <c r="D14" s="1149"/>
      <c r="E14" s="667">
        <v>0</v>
      </c>
      <c r="F14" s="667">
        <v>0</v>
      </c>
      <c r="G14" s="667">
        <v>0</v>
      </c>
      <c r="H14" s="667">
        <v>0</v>
      </c>
      <c r="I14" s="667">
        <v>0</v>
      </c>
    </row>
    <row r="15" spans="2:9" s="147" customFormat="1" ht="30">
      <c r="B15" s="495">
        <v>9</v>
      </c>
      <c r="C15" s="668" t="s">
        <v>1802</v>
      </c>
      <c r="D15" s="1150"/>
      <c r="E15" s="667">
        <v>0</v>
      </c>
      <c r="F15" s="667">
        <v>0</v>
      </c>
      <c r="G15" s="667">
        <v>0</v>
      </c>
      <c r="H15" s="667">
        <v>0</v>
      </c>
      <c r="I15" s="667">
        <v>0</v>
      </c>
    </row>
    <row r="17" spans="2:8">
      <c r="B17" s="38" t="s">
        <v>1803</v>
      </c>
    </row>
    <row r="19" spans="2:8">
      <c r="B19" s="38" t="s">
        <v>1804</v>
      </c>
      <c r="G19" s="137"/>
      <c r="H19" s="137"/>
    </row>
    <row r="20" spans="2:8">
      <c r="B20" s="669" t="s">
        <v>1805</v>
      </c>
      <c r="C20" s="670" t="s">
        <v>1806</v>
      </c>
      <c r="D20" s="671"/>
      <c r="E20" s="1151" t="s">
        <v>1807</v>
      </c>
      <c r="G20" s="672"/>
      <c r="H20" s="672"/>
    </row>
    <row r="21" spans="2:8">
      <c r="B21" s="673" t="s">
        <v>1808</v>
      </c>
      <c r="C21" s="674" t="s">
        <v>1809</v>
      </c>
      <c r="D21" s="674" t="s">
        <v>1810</v>
      </c>
      <c r="E21" s="1152"/>
      <c r="G21" s="675"/>
      <c r="H21" s="675"/>
    </row>
    <row r="22" spans="2:8" ht="15" customHeight="1">
      <c r="B22" s="676" t="s">
        <v>1798</v>
      </c>
      <c r="C22" s="676" t="s">
        <v>1811</v>
      </c>
      <c r="D22" s="676">
        <v>301</v>
      </c>
      <c r="E22" s="1153" t="s">
        <v>1812</v>
      </c>
      <c r="G22" s="675"/>
      <c r="H22" s="675"/>
    </row>
    <row r="23" spans="2:8">
      <c r="B23" s="676" t="s">
        <v>1798</v>
      </c>
      <c r="C23" s="676" t="s">
        <v>1811</v>
      </c>
      <c r="D23" s="676">
        <v>3011</v>
      </c>
      <c r="E23" s="1154"/>
      <c r="G23" s="675"/>
      <c r="H23" s="675"/>
    </row>
    <row r="24" spans="2:8">
      <c r="B24" s="676" t="s">
        <v>1798</v>
      </c>
      <c r="C24" s="676" t="s">
        <v>1811</v>
      </c>
      <c r="D24" s="676">
        <v>3012</v>
      </c>
      <c r="E24" s="1154"/>
      <c r="G24" s="675"/>
      <c r="H24" s="675"/>
    </row>
    <row r="25" spans="2:8">
      <c r="B25" s="676" t="s">
        <v>1798</v>
      </c>
      <c r="C25" s="676" t="s">
        <v>1811</v>
      </c>
      <c r="D25" s="676">
        <v>3315</v>
      </c>
      <c r="E25" s="1154"/>
      <c r="G25" s="675"/>
      <c r="H25" s="675"/>
    </row>
    <row r="26" spans="2:8">
      <c r="B26" s="676" t="s">
        <v>1798</v>
      </c>
      <c r="C26" s="676" t="s">
        <v>1811</v>
      </c>
      <c r="D26" s="676">
        <v>50</v>
      </c>
      <c r="E26" s="1154"/>
      <c r="G26" s="675"/>
      <c r="H26" s="675"/>
    </row>
    <row r="27" spans="2:8">
      <c r="B27" s="676" t="s">
        <v>1798</v>
      </c>
      <c r="C27" s="676" t="s">
        <v>1811</v>
      </c>
      <c r="D27" s="676">
        <v>501</v>
      </c>
      <c r="E27" s="1154"/>
      <c r="G27" s="675"/>
      <c r="H27" s="675"/>
    </row>
    <row r="28" spans="2:8">
      <c r="B28" s="676" t="s">
        <v>1798</v>
      </c>
      <c r="C28" s="676" t="s">
        <v>1811</v>
      </c>
      <c r="D28" s="676">
        <v>5010</v>
      </c>
      <c r="E28" s="1154"/>
      <c r="G28" s="675"/>
      <c r="H28" s="675"/>
    </row>
    <row r="29" spans="2:8">
      <c r="B29" s="676" t="s">
        <v>1798</v>
      </c>
      <c r="C29" s="676" t="s">
        <v>1811</v>
      </c>
      <c r="D29" s="676">
        <v>502</v>
      </c>
      <c r="E29" s="1154"/>
      <c r="G29" s="675"/>
      <c r="H29" s="675"/>
    </row>
    <row r="30" spans="2:8">
      <c r="B30" s="676" t="s">
        <v>1798</v>
      </c>
      <c r="C30" s="676" t="s">
        <v>1811</v>
      </c>
      <c r="D30" s="676">
        <v>5020</v>
      </c>
      <c r="E30" s="1154"/>
      <c r="G30" s="675"/>
      <c r="H30" s="675"/>
    </row>
    <row r="31" spans="2:8">
      <c r="B31" s="676" t="s">
        <v>1798</v>
      </c>
      <c r="C31" s="676" t="s">
        <v>1811</v>
      </c>
      <c r="D31" s="676">
        <v>5222</v>
      </c>
      <c r="E31" s="1154"/>
      <c r="G31" s="675"/>
      <c r="H31" s="675"/>
    </row>
    <row r="32" spans="2:8">
      <c r="B32" s="676" t="s">
        <v>1798</v>
      </c>
      <c r="C32" s="676" t="s">
        <v>1811</v>
      </c>
      <c r="D32" s="676">
        <v>5224</v>
      </c>
      <c r="E32" s="1154"/>
      <c r="G32" s="675"/>
      <c r="H32" s="675"/>
    </row>
    <row r="33" spans="2:7">
      <c r="B33" s="676" t="s">
        <v>1798</v>
      </c>
      <c r="C33" s="676" t="s">
        <v>1811</v>
      </c>
      <c r="D33" s="676">
        <v>5229</v>
      </c>
      <c r="E33" s="1155"/>
      <c r="G33" s="675"/>
    </row>
    <row r="34" spans="2:7">
      <c r="B34" s="676" t="s">
        <v>1793</v>
      </c>
      <c r="C34" s="676" t="s">
        <v>1813</v>
      </c>
      <c r="D34" s="676">
        <v>27</v>
      </c>
      <c r="E34" s="1153" t="s">
        <v>1814</v>
      </c>
      <c r="G34" s="675"/>
    </row>
    <row r="35" spans="2:7">
      <c r="B35" s="676" t="s">
        <v>1793</v>
      </c>
      <c r="C35" s="676" t="s">
        <v>1813</v>
      </c>
      <c r="D35" s="676">
        <v>2712</v>
      </c>
      <c r="E35" s="1154"/>
      <c r="G35" s="675"/>
    </row>
    <row r="36" spans="2:7">
      <c r="B36" s="676" t="s">
        <v>1793</v>
      </c>
      <c r="C36" s="676" t="s">
        <v>1813</v>
      </c>
      <c r="D36" s="676">
        <v>3314</v>
      </c>
      <c r="E36" s="1154"/>
      <c r="G36" s="675"/>
    </row>
    <row r="37" spans="2:7">
      <c r="B37" s="676" t="s">
        <v>1793</v>
      </c>
      <c r="C37" s="676" t="s">
        <v>1813</v>
      </c>
      <c r="D37" s="676">
        <v>35</v>
      </c>
      <c r="E37" s="1154"/>
      <c r="G37" s="675"/>
    </row>
    <row r="38" spans="2:7">
      <c r="B38" s="676" t="s">
        <v>1793</v>
      </c>
      <c r="C38" s="676" t="s">
        <v>1813</v>
      </c>
      <c r="D38" s="676">
        <v>351</v>
      </c>
      <c r="E38" s="1154"/>
      <c r="G38" s="675"/>
    </row>
    <row r="39" spans="2:7">
      <c r="B39" s="676" t="s">
        <v>1793</v>
      </c>
      <c r="C39" s="676" t="s">
        <v>1813</v>
      </c>
      <c r="D39" s="676">
        <v>3511</v>
      </c>
      <c r="E39" s="1154"/>
      <c r="G39" s="675"/>
    </row>
    <row r="40" spans="2:7">
      <c r="B40" s="676" t="s">
        <v>1793</v>
      </c>
      <c r="C40" s="676" t="s">
        <v>1813</v>
      </c>
      <c r="D40" s="676">
        <v>3512</v>
      </c>
      <c r="E40" s="1154"/>
    </row>
    <row r="41" spans="2:7">
      <c r="B41" s="676" t="s">
        <v>1793</v>
      </c>
      <c r="C41" s="676" t="s">
        <v>1813</v>
      </c>
      <c r="D41" s="676">
        <v>3513</v>
      </c>
      <c r="E41" s="1154"/>
    </row>
    <row r="42" spans="2:7">
      <c r="B42" s="676" t="s">
        <v>1793</v>
      </c>
      <c r="C42" s="676" t="s">
        <v>1813</v>
      </c>
      <c r="D42" s="676">
        <v>3514</v>
      </c>
      <c r="E42" s="1154"/>
    </row>
    <row r="43" spans="2:7">
      <c r="B43" s="676" t="s">
        <v>1793</v>
      </c>
      <c r="C43" s="676" t="s">
        <v>1813</v>
      </c>
      <c r="D43" s="676">
        <v>4321</v>
      </c>
      <c r="E43" s="1155"/>
    </row>
    <row r="44" spans="2:7">
      <c r="B44" s="676" t="s">
        <v>1795</v>
      </c>
      <c r="C44" s="676" t="s">
        <v>1815</v>
      </c>
      <c r="D44" s="676">
        <v>91</v>
      </c>
      <c r="E44" s="1153" t="s">
        <v>1816</v>
      </c>
    </row>
    <row r="45" spans="2:7">
      <c r="B45" s="676" t="s">
        <v>1795</v>
      </c>
      <c r="C45" s="676" t="s">
        <v>1815</v>
      </c>
      <c r="D45" s="676">
        <v>910</v>
      </c>
      <c r="E45" s="1154"/>
    </row>
    <row r="46" spans="2:7">
      <c r="B46" s="676" t="s">
        <v>1795</v>
      </c>
      <c r="C46" s="676" t="s">
        <v>1815</v>
      </c>
      <c r="D46" s="676">
        <v>192</v>
      </c>
      <c r="E46" s="1154"/>
    </row>
    <row r="47" spans="2:7">
      <c r="B47" s="676" t="s">
        <v>1795</v>
      </c>
      <c r="C47" s="676" t="s">
        <v>1815</v>
      </c>
      <c r="D47" s="676">
        <v>1920</v>
      </c>
      <c r="E47" s="1154"/>
    </row>
    <row r="48" spans="2:7">
      <c r="B48" s="676" t="s">
        <v>1795</v>
      </c>
      <c r="C48" s="676" t="s">
        <v>1815</v>
      </c>
      <c r="D48" s="676">
        <v>2014</v>
      </c>
      <c r="E48" s="1154"/>
    </row>
    <row r="49" spans="2:5">
      <c r="B49" s="676" t="s">
        <v>1795</v>
      </c>
      <c r="C49" s="676" t="s">
        <v>1815</v>
      </c>
      <c r="D49" s="676">
        <v>352</v>
      </c>
      <c r="E49" s="1154"/>
    </row>
    <row r="50" spans="2:5">
      <c r="B50" s="676" t="s">
        <v>1795</v>
      </c>
      <c r="C50" s="676" t="s">
        <v>1815</v>
      </c>
      <c r="D50" s="676">
        <v>3521</v>
      </c>
      <c r="E50" s="1154"/>
    </row>
    <row r="51" spans="2:5">
      <c r="B51" s="676" t="s">
        <v>1795</v>
      </c>
      <c r="C51" s="676" t="s">
        <v>1815</v>
      </c>
      <c r="D51" s="676">
        <v>3522</v>
      </c>
      <c r="E51" s="1154"/>
    </row>
    <row r="52" spans="2:5">
      <c r="B52" s="676" t="s">
        <v>1795</v>
      </c>
      <c r="C52" s="676" t="s">
        <v>1815</v>
      </c>
      <c r="D52" s="676">
        <v>3523</v>
      </c>
      <c r="E52" s="1154"/>
    </row>
    <row r="53" spans="2:5">
      <c r="B53" s="676" t="s">
        <v>1795</v>
      </c>
      <c r="C53" s="676" t="s">
        <v>1815</v>
      </c>
      <c r="D53" s="676">
        <v>4612</v>
      </c>
      <c r="E53" s="1154"/>
    </row>
    <row r="54" spans="2:5">
      <c r="B54" s="676" t="s">
        <v>1795</v>
      </c>
      <c r="C54" s="676" t="s">
        <v>1815</v>
      </c>
      <c r="D54" s="676">
        <v>4671</v>
      </c>
      <c r="E54" s="1154"/>
    </row>
    <row r="55" spans="2:5">
      <c r="B55" s="676" t="s">
        <v>1795</v>
      </c>
      <c r="C55" s="676" t="s">
        <v>1815</v>
      </c>
      <c r="D55" s="676">
        <v>6</v>
      </c>
      <c r="E55" s="1154"/>
    </row>
    <row r="56" spans="2:5">
      <c r="B56" s="676" t="s">
        <v>1795</v>
      </c>
      <c r="C56" s="676" t="s">
        <v>1815</v>
      </c>
      <c r="D56" s="676">
        <v>61</v>
      </c>
      <c r="E56" s="1154"/>
    </row>
    <row r="57" spans="2:5">
      <c r="B57" s="676" t="s">
        <v>1795</v>
      </c>
      <c r="C57" s="676" t="s">
        <v>1815</v>
      </c>
      <c r="D57" s="676">
        <v>610</v>
      </c>
      <c r="E57" s="1154"/>
    </row>
    <row r="58" spans="2:5">
      <c r="B58" s="676" t="s">
        <v>1795</v>
      </c>
      <c r="C58" s="676" t="s">
        <v>1815</v>
      </c>
      <c r="D58" s="676">
        <v>62</v>
      </c>
      <c r="E58" s="1154"/>
    </row>
    <row r="59" spans="2:5">
      <c r="B59" s="676" t="s">
        <v>1795</v>
      </c>
      <c r="C59" s="676" t="s">
        <v>1815</v>
      </c>
      <c r="D59" s="676">
        <v>620</v>
      </c>
      <c r="E59" s="1154"/>
    </row>
    <row r="60" spans="2:5">
      <c r="B60" s="676" t="s">
        <v>1800</v>
      </c>
      <c r="C60" s="676" t="s">
        <v>1817</v>
      </c>
      <c r="D60" s="676">
        <v>24</v>
      </c>
      <c r="E60" s="1153" t="s">
        <v>1818</v>
      </c>
    </row>
    <row r="61" spans="2:5">
      <c r="B61" s="676" t="s">
        <v>1800</v>
      </c>
      <c r="C61" s="676" t="s">
        <v>1817</v>
      </c>
      <c r="D61" s="676">
        <v>241</v>
      </c>
      <c r="E61" s="1154"/>
    </row>
    <row r="62" spans="2:5">
      <c r="B62" s="676" t="s">
        <v>1800</v>
      </c>
      <c r="C62" s="676" t="s">
        <v>1817</v>
      </c>
      <c r="D62" s="676">
        <v>2410</v>
      </c>
      <c r="E62" s="1154"/>
    </row>
    <row r="63" spans="2:5">
      <c r="B63" s="676" t="s">
        <v>1800</v>
      </c>
      <c r="C63" s="676" t="s">
        <v>1817</v>
      </c>
      <c r="D63" s="676">
        <v>242</v>
      </c>
      <c r="E63" s="1154"/>
    </row>
    <row r="64" spans="2:5">
      <c r="B64" s="676" t="s">
        <v>1800</v>
      </c>
      <c r="C64" s="676" t="s">
        <v>1817</v>
      </c>
      <c r="D64" s="676">
        <v>2420</v>
      </c>
      <c r="E64" s="1154"/>
    </row>
    <row r="65" spans="2:5">
      <c r="B65" s="676" t="s">
        <v>1800</v>
      </c>
      <c r="C65" s="676" t="s">
        <v>1817</v>
      </c>
      <c r="D65" s="676">
        <v>2434</v>
      </c>
      <c r="E65" s="1154"/>
    </row>
    <row r="66" spans="2:5">
      <c r="B66" s="676" t="s">
        <v>1800</v>
      </c>
      <c r="C66" s="676" t="s">
        <v>1817</v>
      </c>
      <c r="D66" s="676">
        <v>244</v>
      </c>
      <c r="E66" s="1154"/>
    </row>
    <row r="67" spans="2:5">
      <c r="B67" s="676" t="s">
        <v>1800</v>
      </c>
      <c r="C67" s="676" t="s">
        <v>1817</v>
      </c>
      <c r="D67" s="676">
        <v>2442</v>
      </c>
      <c r="E67" s="1154"/>
    </row>
    <row r="68" spans="2:5">
      <c r="B68" s="676" t="s">
        <v>1800</v>
      </c>
      <c r="C68" s="676" t="s">
        <v>1817</v>
      </c>
      <c r="D68" s="676">
        <v>2444</v>
      </c>
      <c r="E68" s="1154"/>
    </row>
    <row r="69" spans="2:5">
      <c r="B69" s="676" t="s">
        <v>1800</v>
      </c>
      <c r="C69" s="676" t="s">
        <v>1817</v>
      </c>
      <c r="D69" s="676">
        <v>2445</v>
      </c>
      <c r="E69" s="1154"/>
    </row>
    <row r="70" spans="2:5">
      <c r="B70" s="676" t="s">
        <v>1800</v>
      </c>
      <c r="C70" s="676" t="s">
        <v>1817</v>
      </c>
      <c r="D70" s="676">
        <v>245</v>
      </c>
      <c r="E70" s="1154"/>
    </row>
    <row r="71" spans="2:5">
      <c r="B71" s="676" t="s">
        <v>1800</v>
      </c>
      <c r="C71" s="676" t="s">
        <v>1817</v>
      </c>
      <c r="D71" s="676">
        <v>2451</v>
      </c>
      <c r="E71" s="1154"/>
    </row>
    <row r="72" spans="2:5">
      <c r="B72" s="676" t="s">
        <v>1800</v>
      </c>
      <c r="C72" s="676" t="s">
        <v>1817</v>
      </c>
      <c r="D72" s="676">
        <v>2452</v>
      </c>
      <c r="E72" s="1154"/>
    </row>
    <row r="73" spans="2:5">
      <c r="B73" s="676" t="s">
        <v>1800</v>
      </c>
      <c r="C73" s="676" t="s">
        <v>1817</v>
      </c>
      <c r="D73" s="676">
        <v>25</v>
      </c>
      <c r="E73" s="1154"/>
    </row>
    <row r="74" spans="2:5">
      <c r="B74" s="676" t="s">
        <v>1800</v>
      </c>
      <c r="C74" s="676" t="s">
        <v>1817</v>
      </c>
      <c r="D74" s="676">
        <v>251</v>
      </c>
      <c r="E74" s="1154"/>
    </row>
    <row r="75" spans="2:5">
      <c r="B75" s="676" t="s">
        <v>1800</v>
      </c>
      <c r="C75" s="676" t="s">
        <v>1817</v>
      </c>
      <c r="D75" s="676">
        <v>2511</v>
      </c>
      <c r="E75" s="1154"/>
    </row>
    <row r="76" spans="2:5">
      <c r="B76" s="676" t="s">
        <v>1800</v>
      </c>
      <c r="C76" s="676" t="s">
        <v>1817</v>
      </c>
      <c r="D76" s="676">
        <v>4672</v>
      </c>
      <c r="E76" s="1154"/>
    </row>
    <row r="77" spans="2:5">
      <c r="B77" s="676" t="s">
        <v>1800</v>
      </c>
      <c r="C77" s="676" t="s">
        <v>1819</v>
      </c>
      <c r="D77" s="676">
        <v>5</v>
      </c>
      <c r="E77" s="1154"/>
    </row>
    <row r="78" spans="2:5">
      <c r="B78" s="676" t="s">
        <v>1800</v>
      </c>
      <c r="C78" s="676" t="s">
        <v>1819</v>
      </c>
      <c r="D78" s="676">
        <v>51</v>
      </c>
      <c r="E78" s="1154"/>
    </row>
    <row r="79" spans="2:5">
      <c r="B79" s="676" t="s">
        <v>1800</v>
      </c>
      <c r="C79" s="676" t="s">
        <v>1819</v>
      </c>
      <c r="D79" s="676">
        <v>510</v>
      </c>
      <c r="E79" s="1154"/>
    </row>
    <row r="80" spans="2:5">
      <c r="B80" s="676" t="s">
        <v>1800</v>
      </c>
      <c r="C80" s="676" t="s">
        <v>1819</v>
      </c>
      <c r="D80" s="676">
        <v>52</v>
      </c>
      <c r="E80" s="1154"/>
    </row>
    <row r="81" spans="2:5">
      <c r="B81" s="676" t="s">
        <v>1800</v>
      </c>
      <c r="C81" s="676" t="s">
        <v>1819</v>
      </c>
      <c r="D81" s="676">
        <v>520</v>
      </c>
      <c r="E81" s="1154"/>
    </row>
    <row r="82" spans="2:5">
      <c r="B82" s="676" t="s">
        <v>1800</v>
      </c>
      <c r="C82" s="676" t="s">
        <v>1817</v>
      </c>
      <c r="D82" s="676">
        <v>7</v>
      </c>
      <c r="E82" s="1154"/>
    </row>
    <row r="83" spans="2:5">
      <c r="B83" s="676" t="s">
        <v>1800</v>
      </c>
      <c r="C83" s="676" t="s">
        <v>1817</v>
      </c>
      <c r="D83" s="676">
        <v>72</v>
      </c>
      <c r="E83" s="1154"/>
    </row>
    <row r="84" spans="2:5">
      <c r="B84" s="676" t="s">
        <v>1800</v>
      </c>
      <c r="C84" s="676" t="s">
        <v>1817</v>
      </c>
      <c r="D84" s="676">
        <v>729</v>
      </c>
      <c r="E84" s="1155"/>
    </row>
    <row r="85" spans="2:5">
      <c r="B85" s="676" t="s">
        <v>1795</v>
      </c>
      <c r="C85" s="676" t="s">
        <v>1819</v>
      </c>
      <c r="D85" s="676">
        <v>8</v>
      </c>
      <c r="E85" s="1153" t="s">
        <v>1816</v>
      </c>
    </row>
    <row r="86" spans="2:5">
      <c r="B86" s="676" t="s">
        <v>1795</v>
      </c>
      <c r="C86" s="676" t="s">
        <v>1819</v>
      </c>
      <c r="D86" s="676">
        <v>9</v>
      </c>
      <c r="E86" s="1154"/>
    </row>
    <row r="87" spans="2:5">
      <c r="B87" s="676" t="s">
        <v>1799</v>
      </c>
      <c r="C87" s="676" t="s">
        <v>1820</v>
      </c>
      <c r="D87" s="676">
        <v>235</v>
      </c>
      <c r="E87" s="1153" t="s">
        <v>1818</v>
      </c>
    </row>
    <row r="88" spans="2:5">
      <c r="B88" s="676" t="s">
        <v>1799</v>
      </c>
      <c r="C88" s="676" t="s">
        <v>1820</v>
      </c>
      <c r="D88" s="676">
        <v>2351</v>
      </c>
      <c r="E88" s="1154"/>
    </row>
    <row r="89" spans="2:5">
      <c r="B89" s="676" t="s">
        <v>1799</v>
      </c>
      <c r="C89" s="676" t="s">
        <v>1820</v>
      </c>
      <c r="D89" s="676">
        <v>2352</v>
      </c>
      <c r="E89" s="1154"/>
    </row>
    <row r="90" spans="2:5">
      <c r="B90" s="676" t="s">
        <v>1799</v>
      </c>
      <c r="C90" s="676" t="s">
        <v>1820</v>
      </c>
      <c r="D90" s="676">
        <v>236</v>
      </c>
      <c r="E90" s="1154"/>
    </row>
    <row r="91" spans="2:5">
      <c r="B91" s="676" t="s">
        <v>1799</v>
      </c>
      <c r="C91" s="676" t="s">
        <v>1820</v>
      </c>
      <c r="D91" s="676">
        <v>2361</v>
      </c>
      <c r="E91" s="1154"/>
    </row>
    <row r="92" spans="2:5">
      <c r="B92" s="676" t="s">
        <v>1799</v>
      </c>
      <c r="C92" s="676" t="s">
        <v>1820</v>
      </c>
      <c r="D92" s="676">
        <v>2363</v>
      </c>
      <c r="E92" s="1154"/>
    </row>
    <row r="93" spans="2:5">
      <c r="B93" s="676" t="s">
        <v>1799</v>
      </c>
      <c r="C93" s="676" t="s">
        <v>1820</v>
      </c>
      <c r="D93" s="676">
        <v>2364</v>
      </c>
      <c r="E93" s="1154"/>
    </row>
    <row r="94" spans="2:5">
      <c r="B94" s="676" t="s">
        <v>1799</v>
      </c>
      <c r="C94" s="676" t="s">
        <v>1820</v>
      </c>
      <c r="D94" s="676">
        <v>811</v>
      </c>
      <c r="E94" s="1154"/>
    </row>
    <row r="95" spans="2:5">
      <c r="B95" s="676" t="s">
        <v>1799</v>
      </c>
      <c r="C95" s="676" t="s">
        <v>1820</v>
      </c>
      <c r="D95" s="676">
        <v>89</v>
      </c>
      <c r="E95" s="1155"/>
    </row>
    <row r="96" spans="2:5">
      <c r="B96" s="676" t="s">
        <v>1821</v>
      </c>
      <c r="C96" s="676" t="s">
        <v>1821</v>
      </c>
      <c r="D96" s="676">
        <v>3030</v>
      </c>
      <c r="E96" s="1153" t="s">
        <v>1822</v>
      </c>
    </row>
    <row r="97" spans="2:5">
      <c r="B97" s="676" t="s">
        <v>1821</v>
      </c>
      <c r="C97" s="676" t="s">
        <v>1821</v>
      </c>
      <c r="D97" s="676">
        <v>3316</v>
      </c>
      <c r="E97" s="1154"/>
    </row>
    <row r="98" spans="2:5">
      <c r="B98" s="676" t="s">
        <v>1821</v>
      </c>
      <c r="C98" s="676" t="s">
        <v>1821</v>
      </c>
      <c r="D98" s="676">
        <v>511</v>
      </c>
      <c r="E98" s="1154"/>
    </row>
    <row r="99" spans="2:5">
      <c r="B99" s="676" t="s">
        <v>1821</v>
      </c>
      <c r="C99" s="676" t="s">
        <v>1821</v>
      </c>
      <c r="D99" s="676">
        <v>5110</v>
      </c>
      <c r="E99" s="1154"/>
    </row>
    <row r="100" spans="2:5">
      <c r="B100" s="676" t="s">
        <v>1821</v>
      </c>
      <c r="C100" s="676" t="s">
        <v>1821</v>
      </c>
      <c r="D100" s="676">
        <v>512</v>
      </c>
      <c r="E100" s="1154"/>
    </row>
    <row r="101" spans="2:5">
      <c r="B101" s="676" t="s">
        <v>1821</v>
      </c>
      <c r="C101" s="676" t="s">
        <v>1821</v>
      </c>
      <c r="D101" s="676">
        <v>5121</v>
      </c>
      <c r="E101" s="1154"/>
    </row>
    <row r="102" spans="2:5">
      <c r="B102" s="676" t="s">
        <v>1821</v>
      </c>
      <c r="C102" s="676" t="s">
        <v>1821</v>
      </c>
      <c r="D102" s="676">
        <v>5223</v>
      </c>
      <c r="E102" s="1155"/>
    </row>
    <row r="103" spans="2:5">
      <c r="B103" s="676" t="s">
        <v>1823</v>
      </c>
      <c r="C103" s="676" t="s">
        <v>1823</v>
      </c>
      <c r="D103" s="676">
        <v>2815</v>
      </c>
      <c r="E103" s="1153" t="s">
        <v>1824</v>
      </c>
    </row>
    <row r="104" spans="2:5">
      <c r="B104" s="676" t="s">
        <v>1823</v>
      </c>
      <c r="C104" s="676" t="s">
        <v>1823</v>
      </c>
      <c r="D104" s="676">
        <v>29</v>
      </c>
      <c r="E104" s="1154"/>
    </row>
    <row r="105" spans="2:5">
      <c r="B105" s="676" t="s">
        <v>1823</v>
      </c>
      <c r="C105" s="676" t="s">
        <v>1823</v>
      </c>
      <c r="D105" s="676">
        <v>291</v>
      </c>
      <c r="E105" s="1154"/>
    </row>
    <row r="106" spans="2:5">
      <c r="B106" s="676" t="s">
        <v>1823</v>
      </c>
      <c r="C106" s="676" t="s">
        <v>1823</v>
      </c>
      <c r="D106" s="676">
        <v>2910</v>
      </c>
      <c r="E106" s="1154"/>
    </row>
    <row r="107" spans="2:5">
      <c r="B107" s="676" t="s">
        <v>1823</v>
      </c>
      <c r="C107" s="676" t="s">
        <v>1823</v>
      </c>
      <c r="D107" s="676">
        <v>292</v>
      </c>
      <c r="E107" s="1154"/>
    </row>
    <row r="108" spans="2:5">
      <c r="B108" s="676" t="s">
        <v>1823</v>
      </c>
      <c r="C108" s="676" t="s">
        <v>1823</v>
      </c>
      <c r="D108" s="676">
        <v>2920</v>
      </c>
      <c r="E108" s="1154"/>
    </row>
    <row r="109" spans="2:5">
      <c r="B109" s="676" t="s">
        <v>1823</v>
      </c>
      <c r="C109" s="676" t="s">
        <v>1823</v>
      </c>
      <c r="D109" s="676">
        <v>293</v>
      </c>
      <c r="E109" s="1154"/>
    </row>
    <row r="110" spans="2:5">
      <c r="B110" s="676" t="s">
        <v>1823</v>
      </c>
      <c r="C110" s="676" t="s">
        <v>1823</v>
      </c>
      <c r="D110" s="676">
        <v>2932</v>
      </c>
      <c r="E110" s="1155"/>
    </row>
    <row r="111" spans="2:5">
      <c r="B111" s="675"/>
      <c r="C111" s="675"/>
      <c r="D111" s="675"/>
      <c r="E111" s="40"/>
    </row>
    <row r="112" spans="2:5" ht="15.75" customHeight="1"/>
    <row r="113" spans="1:7" ht="13.5" customHeight="1">
      <c r="B113" s="168" t="s">
        <v>1825</v>
      </c>
    </row>
    <row r="114" spans="1:7" ht="16.5" customHeight="1">
      <c r="B114" s="1141" t="s">
        <v>2037</v>
      </c>
      <c r="C114" s="1141"/>
      <c r="D114" s="1141"/>
      <c r="E114" s="1141"/>
      <c r="F114" s="1141"/>
      <c r="G114" s="1141"/>
    </row>
    <row r="115" spans="1:7" ht="30.75" customHeight="1">
      <c r="A115" s="677"/>
      <c r="B115" s="1141" t="s">
        <v>2038</v>
      </c>
      <c r="C115" s="1141"/>
      <c r="D115" s="1141"/>
      <c r="E115" s="1141"/>
      <c r="F115" s="726"/>
      <c r="G115" s="726"/>
    </row>
  </sheetData>
  <mergeCells count="12">
    <mergeCell ref="B115:E115"/>
    <mergeCell ref="D7:D15"/>
    <mergeCell ref="E20:E21"/>
    <mergeCell ref="E34:E43"/>
    <mergeCell ref="E44:E59"/>
    <mergeCell ref="E60:E84"/>
    <mergeCell ref="E85:E86"/>
    <mergeCell ref="E87:E95"/>
    <mergeCell ref="E96:E102"/>
    <mergeCell ref="E103:E110"/>
    <mergeCell ref="B114:G114"/>
    <mergeCell ref="E22:E33"/>
  </mergeCells>
  <hyperlinks>
    <hyperlink ref="G2" location="'Index '!A1" display="Return to index" xr:uid="{415D5DF8-7A20-42DD-97D5-694A681A1E37}"/>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ED3E-B896-45AA-8C93-14745208B2C4}">
  <sheetPr>
    <pageSetUpPr fitToPage="1"/>
  </sheetPr>
  <dimension ref="B2:N44"/>
  <sheetViews>
    <sheetView zoomScale="90" zoomScaleNormal="90" workbookViewId="0">
      <selection activeCell="B10" sqref="B10:D10"/>
    </sheetView>
  </sheetViews>
  <sheetFormatPr defaultColWidth="9.140625" defaultRowHeight="15"/>
  <cols>
    <col min="1" max="1" width="6.5703125" style="38" customWidth="1"/>
    <col min="2" max="2" width="32.5703125" style="38" customWidth="1"/>
    <col min="3" max="3" width="15.85546875" style="38" customWidth="1"/>
    <col min="4" max="4" width="33.140625" style="38" customWidth="1"/>
    <col min="5" max="5" width="31.5703125" style="38" customWidth="1"/>
    <col min="6" max="6" width="21.5703125" style="38" customWidth="1"/>
    <col min="7" max="7" width="23.5703125" style="38" customWidth="1"/>
    <col min="8" max="16384" width="9.140625" style="38"/>
  </cols>
  <sheetData>
    <row r="2" spans="2:14" ht="21">
      <c r="B2" s="195" t="s">
        <v>1826</v>
      </c>
      <c r="G2" s="569" t="s">
        <v>253</v>
      </c>
    </row>
    <row r="3" spans="2:14" ht="21">
      <c r="B3" s="195"/>
    </row>
    <row r="5" spans="2:14" ht="45">
      <c r="B5" s="491" t="s">
        <v>421</v>
      </c>
      <c r="C5" s="350" t="s">
        <v>1827</v>
      </c>
      <c r="D5" s="350" t="s">
        <v>1828</v>
      </c>
      <c r="E5" s="350" t="s">
        <v>1694</v>
      </c>
      <c r="F5" s="350" t="s">
        <v>1829</v>
      </c>
      <c r="G5" s="350" t="s">
        <v>1830</v>
      </c>
    </row>
    <row r="6" spans="2:14">
      <c r="B6" s="145">
        <v>1</v>
      </c>
      <c r="C6" s="329">
        <v>0</v>
      </c>
      <c r="D6" s="329">
        <v>0</v>
      </c>
      <c r="E6" s="331"/>
      <c r="F6" s="347">
        <v>0</v>
      </c>
      <c r="G6" s="329">
        <v>0</v>
      </c>
    </row>
    <row r="7" spans="2:14">
      <c r="B7" s="147" t="s">
        <v>1831</v>
      </c>
      <c r="E7"/>
    </row>
    <row r="10" spans="2:14" ht="84.75" customHeight="1">
      <c r="B10" s="1141" t="s">
        <v>2036</v>
      </c>
      <c r="C10" s="1141"/>
      <c r="D10" s="1141"/>
    </row>
    <row r="11" spans="2:14">
      <c r="B11" s="1141"/>
      <c r="C11" s="1141"/>
      <c r="D11" s="1141"/>
      <c r="E11" s="332"/>
      <c r="F11" s="332"/>
    </row>
    <row r="12" spans="2:14">
      <c r="N12" s="538"/>
    </row>
    <row r="44" spans="6:6">
      <c r="F44" s="527"/>
    </row>
  </sheetData>
  <mergeCells count="2">
    <mergeCell ref="B10:D10"/>
    <mergeCell ref="B11:D11"/>
  </mergeCells>
  <hyperlinks>
    <hyperlink ref="G2" location="'Index '!A1" display="Return to index" xr:uid="{DE52F43F-7811-4DD8-A297-9012A6C81E4F}"/>
  </hyperlinks>
  <pageMargins left="0.7" right="0.7" top="0.75" bottom="0.75" header="0.3" footer="0.3"/>
  <pageSetup paperSize="9" scale="82"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B0879-87EF-43F8-B80F-C6330BD6E318}">
  <dimension ref="B2:Q43"/>
  <sheetViews>
    <sheetView topLeftCell="A25" zoomScale="90" zoomScaleNormal="90" workbookViewId="0">
      <selection activeCell="E31" sqref="E31"/>
    </sheetView>
  </sheetViews>
  <sheetFormatPr defaultColWidth="8.85546875" defaultRowHeight="12.75"/>
  <cols>
    <col min="1" max="1" width="8.85546875" style="147"/>
    <col min="2" max="2" width="30.5703125" style="147" customWidth="1"/>
    <col min="3" max="3" width="71" style="147" customWidth="1"/>
    <col min="4" max="4" width="11.42578125" style="147" bestFit="1" customWidth="1"/>
    <col min="5" max="5" width="16.5703125" style="147" bestFit="1" customWidth="1"/>
    <col min="6" max="11" width="16" style="147" customWidth="1"/>
    <col min="12" max="12" width="17.5703125" style="147" customWidth="1"/>
    <col min="13" max="13" width="14.42578125" style="147" bestFit="1" customWidth="1"/>
    <col min="14" max="14" width="12" style="147" customWidth="1"/>
    <col min="15" max="15" width="9" style="147" bestFit="1" customWidth="1"/>
    <col min="16" max="16" width="13.5703125" style="147" bestFit="1" customWidth="1"/>
    <col min="17" max="17" width="13.140625" style="147" bestFit="1" customWidth="1"/>
    <col min="18" max="16384" width="8.85546875" style="147"/>
  </cols>
  <sheetData>
    <row r="2" spans="2:17" ht="21">
      <c r="B2" s="195" t="s">
        <v>1832</v>
      </c>
      <c r="F2" s="569" t="s">
        <v>253</v>
      </c>
    </row>
    <row r="5" spans="2:17" ht="15">
      <c r="B5" s="880" t="s">
        <v>421</v>
      </c>
      <c r="C5" s="1126" t="s">
        <v>1833</v>
      </c>
      <c r="D5" s="1158" t="s">
        <v>1168</v>
      </c>
      <c r="E5" s="1159"/>
      <c r="F5" s="1159"/>
      <c r="G5" s="1159"/>
      <c r="H5" s="1159"/>
      <c r="I5" s="1159"/>
      <c r="J5" s="1159"/>
      <c r="K5" s="1159"/>
      <c r="L5" s="1159"/>
      <c r="M5" s="1159"/>
      <c r="N5" s="1159"/>
      <c r="O5" s="1159"/>
      <c r="P5" s="1159"/>
      <c r="Q5" s="1160"/>
    </row>
    <row r="6" spans="2:17" ht="15">
      <c r="B6" s="1071"/>
      <c r="C6" s="1128"/>
      <c r="D6" s="476"/>
      <c r="E6" s="929" t="s">
        <v>1834</v>
      </c>
      <c r="F6" s="1070"/>
      <c r="G6" s="1070"/>
      <c r="H6" s="1070"/>
      <c r="I6" s="1070"/>
      <c r="J6" s="1070"/>
      <c r="K6" s="1070"/>
      <c r="L6" s="1070"/>
      <c r="M6" s="1070"/>
      <c r="N6" s="1070"/>
      <c r="O6" s="1070"/>
      <c r="P6" s="1070"/>
      <c r="Q6" s="1069"/>
    </row>
    <row r="7" spans="2:17" ht="15">
      <c r="B7" s="1071"/>
      <c r="C7" s="1128"/>
      <c r="D7" s="476"/>
      <c r="E7" s="929" t="s">
        <v>1835</v>
      </c>
      <c r="F7" s="1070"/>
      <c r="G7" s="1070"/>
      <c r="H7" s="1070"/>
      <c r="I7" s="1069"/>
      <c r="J7" s="878" t="s">
        <v>1836</v>
      </c>
      <c r="K7" s="878" t="s">
        <v>1837</v>
      </c>
      <c r="L7" s="878" t="s">
        <v>1838</v>
      </c>
      <c r="M7" s="878" t="s">
        <v>1696</v>
      </c>
      <c r="N7" s="878" t="s">
        <v>1298</v>
      </c>
      <c r="O7" s="1161" t="s">
        <v>1106</v>
      </c>
      <c r="P7" s="1162"/>
      <c r="Q7" s="1163"/>
    </row>
    <row r="8" spans="2:17" ht="45">
      <c r="B8" s="881"/>
      <c r="C8" s="875"/>
      <c r="D8" s="476"/>
      <c r="E8" s="399" t="s">
        <v>1688</v>
      </c>
      <c r="F8" s="399" t="s">
        <v>1689</v>
      </c>
      <c r="G8" s="399" t="s">
        <v>1690</v>
      </c>
      <c r="H8" s="399" t="s">
        <v>1691</v>
      </c>
      <c r="I8" s="782" t="s">
        <v>1692</v>
      </c>
      <c r="J8" s="879"/>
      <c r="K8" s="879"/>
      <c r="L8" s="879"/>
      <c r="M8" s="879"/>
      <c r="N8" s="879"/>
      <c r="O8" s="492"/>
      <c r="P8" s="374" t="s">
        <v>1839</v>
      </c>
      <c r="Q8" s="374" t="s">
        <v>1298</v>
      </c>
    </row>
    <row r="9" spans="2:17" ht="15">
      <c r="B9" s="334">
        <v>1</v>
      </c>
      <c r="C9" s="333" t="s">
        <v>1699</v>
      </c>
      <c r="D9" s="329">
        <v>3058</v>
      </c>
      <c r="E9" s="329">
        <v>877</v>
      </c>
      <c r="F9" s="329">
        <v>161</v>
      </c>
      <c r="G9" s="329">
        <v>786</v>
      </c>
      <c r="H9" s="329">
        <v>261</v>
      </c>
      <c r="I9" s="329">
        <v>8</v>
      </c>
      <c r="J9" s="329">
        <v>0</v>
      </c>
      <c r="K9" s="329">
        <v>0</v>
      </c>
      <c r="L9" s="329">
        <v>2086</v>
      </c>
      <c r="M9" s="329">
        <v>63</v>
      </c>
      <c r="N9" s="329">
        <v>475</v>
      </c>
      <c r="O9" s="329">
        <v>-79</v>
      </c>
      <c r="P9" s="329">
        <v>-4</v>
      </c>
      <c r="Q9" s="329">
        <v>-69</v>
      </c>
    </row>
    <row r="10" spans="2:17" ht="15">
      <c r="B10" s="330">
        <v>2</v>
      </c>
      <c r="C10" s="333" t="s">
        <v>1700</v>
      </c>
      <c r="D10" s="329">
        <v>27</v>
      </c>
      <c r="E10" s="329">
        <v>0</v>
      </c>
      <c r="F10" s="329">
        <v>0</v>
      </c>
      <c r="G10" s="329">
        <v>0</v>
      </c>
      <c r="H10" s="329">
        <v>1</v>
      </c>
      <c r="I10" s="329">
        <v>0</v>
      </c>
      <c r="J10" s="329">
        <v>0</v>
      </c>
      <c r="K10" s="329">
        <v>0</v>
      </c>
      <c r="L10" s="329">
        <v>1</v>
      </c>
      <c r="M10" s="329">
        <v>1</v>
      </c>
      <c r="N10" s="329">
        <v>0</v>
      </c>
      <c r="O10" s="329">
        <v>0</v>
      </c>
      <c r="P10" s="329">
        <v>0</v>
      </c>
      <c r="Q10" s="329">
        <v>0</v>
      </c>
    </row>
    <row r="11" spans="2:17" ht="15">
      <c r="B11" s="330">
        <v>3</v>
      </c>
      <c r="C11" s="333" t="s">
        <v>1706</v>
      </c>
      <c r="D11" s="329">
        <v>1112</v>
      </c>
      <c r="E11" s="329">
        <v>308</v>
      </c>
      <c r="F11" s="329">
        <v>16</v>
      </c>
      <c r="G11" s="329">
        <v>6</v>
      </c>
      <c r="H11" s="329">
        <v>164</v>
      </c>
      <c r="I11" s="329">
        <v>1</v>
      </c>
      <c r="J11" s="329">
        <v>0</v>
      </c>
      <c r="K11" s="329">
        <v>0</v>
      </c>
      <c r="L11" s="329">
        <v>494</v>
      </c>
      <c r="M11" s="329">
        <v>40</v>
      </c>
      <c r="N11" s="329">
        <v>112</v>
      </c>
      <c r="O11" s="329">
        <v>-48</v>
      </c>
      <c r="P11" s="329">
        <v>-1</v>
      </c>
      <c r="Q11" s="329">
        <v>-46</v>
      </c>
    </row>
    <row r="12" spans="2:17" ht="15">
      <c r="B12" s="330">
        <v>4</v>
      </c>
      <c r="C12" s="333" t="s">
        <v>1731</v>
      </c>
      <c r="D12" s="329">
        <v>1020</v>
      </c>
      <c r="E12" s="329">
        <v>496</v>
      </c>
      <c r="F12" s="329">
        <v>134</v>
      </c>
      <c r="G12" s="329">
        <v>207</v>
      </c>
      <c r="H12" s="329">
        <v>1</v>
      </c>
      <c r="I12" s="329">
        <v>4</v>
      </c>
      <c r="J12" s="329">
        <v>0</v>
      </c>
      <c r="K12" s="329">
        <v>0</v>
      </c>
      <c r="L12" s="329">
        <v>837</v>
      </c>
      <c r="M12" s="329">
        <v>48</v>
      </c>
      <c r="N12" s="329">
        <v>1</v>
      </c>
      <c r="O12" s="329">
        <v>-5</v>
      </c>
      <c r="P12" s="329">
        <v>0</v>
      </c>
      <c r="Q12" s="329">
        <v>0</v>
      </c>
    </row>
    <row r="13" spans="2:17" ht="15">
      <c r="B13" s="330">
        <v>5</v>
      </c>
      <c r="C13" s="333" t="s">
        <v>1736</v>
      </c>
      <c r="D13" s="329">
        <v>18</v>
      </c>
      <c r="E13" s="329">
        <v>9</v>
      </c>
      <c r="F13" s="329">
        <v>0</v>
      </c>
      <c r="G13" s="329">
        <v>0</v>
      </c>
      <c r="H13" s="329">
        <v>1</v>
      </c>
      <c r="I13" s="329">
        <v>3</v>
      </c>
      <c r="J13" s="329">
        <v>0</v>
      </c>
      <c r="K13" s="329">
        <v>0</v>
      </c>
      <c r="L13" s="329">
        <v>10</v>
      </c>
      <c r="M13" s="329">
        <v>1</v>
      </c>
      <c r="N13" s="329">
        <v>0</v>
      </c>
      <c r="O13" s="329">
        <v>0</v>
      </c>
      <c r="P13" s="329">
        <v>0</v>
      </c>
      <c r="Q13" s="329">
        <v>0</v>
      </c>
    </row>
    <row r="14" spans="2:17" ht="15">
      <c r="B14" s="330">
        <v>6</v>
      </c>
      <c r="C14" s="333" t="s">
        <v>1737</v>
      </c>
      <c r="D14" s="329">
        <v>1567</v>
      </c>
      <c r="E14" s="329">
        <v>276</v>
      </c>
      <c r="F14" s="329">
        <v>38</v>
      </c>
      <c r="G14" s="329">
        <v>30</v>
      </c>
      <c r="H14" s="329">
        <v>220</v>
      </c>
      <c r="I14" s="329">
        <v>1</v>
      </c>
      <c r="J14" s="329">
        <v>0</v>
      </c>
      <c r="K14" s="329">
        <v>0</v>
      </c>
      <c r="L14" s="329">
        <v>564</v>
      </c>
      <c r="M14" s="329">
        <v>137</v>
      </c>
      <c r="N14" s="329">
        <v>42</v>
      </c>
      <c r="O14" s="329">
        <v>-21</v>
      </c>
      <c r="P14" s="329">
        <v>-11</v>
      </c>
      <c r="Q14" s="329">
        <v>-8</v>
      </c>
    </row>
    <row r="15" spans="2:17" ht="15">
      <c r="B15" s="330">
        <v>7</v>
      </c>
      <c r="C15" s="333" t="s">
        <v>1741</v>
      </c>
      <c r="D15" s="329">
        <v>4139</v>
      </c>
      <c r="E15" s="329">
        <v>730</v>
      </c>
      <c r="F15" s="329">
        <v>26</v>
      </c>
      <c r="G15" s="329">
        <v>10</v>
      </c>
      <c r="H15" s="329">
        <v>163</v>
      </c>
      <c r="I15" s="329">
        <v>0</v>
      </c>
      <c r="J15" s="329">
        <v>0</v>
      </c>
      <c r="K15" s="329">
        <v>0</v>
      </c>
      <c r="L15" s="329">
        <v>930</v>
      </c>
      <c r="M15" s="329">
        <v>291</v>
      </c>
      <c r="N15" s="329">
        <v>69</v>
      </c>
      <c r="O15" s="329">
        <v>-35</v>
      </c>
      <c r="P15" s="329">
        <v>-10</v>
      </c>
      <c r="Q15" s="329">
        <v>-23</v>
      </c>
    </row>
    <row r="16" spans="2:17" ht="15">
      <c r="B16" s="330">
        <v>8</v>
      </c>
      <c r="C16" s="333" t="s">
        <v>1742</v>
      </c>
      <c r="D16" s="329">
        <v>455</v>
      </c>
      <c r="E16" s="329">
        <v>65</v>
      </c>
      <c r="F16" s="329">
        <v>17</v>
      </c>
      <c r="G16" s="329">
        <v>1</v>
      </c>
      <c r="H16" s="329">
        <v>35</v>
      </c>
      <c r="I16" s="329">
        <v>1</v>
      </c>
      <c r="J16" s="329">
        <v>0</v>
      </c>
      <c r="K16" s="329">
        <v>0</v>
      </c>
      <c r="L16" s="329">
        <v>118</v>
      </c>
      <c r="M16" s="329">
        <v>12</v>
      </c>
      <c r="N16" s="329">
        <v>5</v>
      </c>
      <c r="O16" s="329">
        <v>-3</v>
      </c>
      <c r="P16" s="329">
        <v>0</v>
      </c>
      <c r="Q16" s="329">
        <v>-2</v>
      </c>
    </row>
    <row r="17" spans="2:17" ht="15">
      <c r="B17" s="330">
        <v>9</v>
      </c>
      <c r="C17" s="333" t="s">
        <v>1749</v>
      </c>
      <c r="D17" s="329">
        <v>3563</v>
      </c>
      <c r="E17" s="329">
        <v>1394</v>
      </c>
      <c r="F17" s="329">
        <v>507</v>
      </c>
      <c r="G17" s="329">
        <v>230</v>
      </c>
      <c r="H17" s="329">
        <v>178</v>
      </c>
      <c r="I17" s="329">
        <v>4</v>
      </c>
      <c r="J17" s="329">
        <v>0</v>
      </c>
      <c r="K17" s="329">
        <v>0</v>
      </c>
      <c r="L17" s="329">
        <v>2308</v>
      </c>
      <c r="M17" s="329">
        <v>354</v>
      </c>
      <c r="N17" s="329">
        <v>74</v>
      </c>
      <c r="O17" s="329">
        <v>-29</v>
      </c>
      <c r="P17" s="329">
        <v>-11</v>
      </c>
      <c r="Q17" s="329">
        <v>-8</v>
      </c>
    </row>
    <row r="18" spans="2:17" ht="15">
      <c r="B18" s="330">
        <v>10</v>
      </c>
      <c r="C18" s="333" t="s">
        <v>1840</v>
      </c>
      <c r="D18" s="329">
        <v>13019</v>
      </c>
      <c r="E18" s="329">
        <v>1508</v>
      </c>
      <c r="F18" s="329">
        <v>686</v>
      </c>
      <c r="G18" s="329">
        <v>1023</v>
      </c>
      <c r="H18" s="329">
        <v>1325</v>
      </c>
      <c r="I18" s="329">
        <v>5</v>
      </c>
      <c r="J18" s="329">
        <v>56</v>
      </c>
      <c r="K18" s="329">
        <v>8</v>
      </c>
      <c r="L18" s="329">
        <v>4478</v>
      </c>
      <c r="M18" s="329">
        <v>650</v>
      </c>
      <c r="N18" s="329">
        <v>312</v>
      </c>
      <c r="O18" s="329">
        <v>-101</v>
      </c>
      <c r="P18" s="329">
        <v>-20</v>
      </c>
      <c r="Q18" s="329">
        <v>-70</v>
      </c>
    </row>
    <row r="19" spans="2:17" ht="15">
      <c r="B19" s="330">
        <v>11</v>
      </c>
      <c r="C19" s="333" t="s">
        <v>1841</v>
      </c>
      <c r="D19" s="329">
        <v>3887</v>
      </c>
      <c r="E19" s="329">
        <v>849</v>
      </c>
      <c r="F19" s="329">
        <v>134</v>
      </c>
      <c r="G19" s="329">
        <v>348</v>
      </c>
      <c r="H19" s="329">
        <v>135</v>
      </c>
      <c r="I19" s="329">
        <v>3</v>
      </c>
      <c r="J19" s="329">
        <v>8</v>
      </c>
      <c r="K19" s="329">
        <v>0</v>
      </c>
      <c r="L19" s="329">
        <v>1458</v>
      </c>
      <c r="M19" s="329">
        <v>201</v>
      </c>
      <c r="N19" s="329">
        <v>210</v>
      </c>
      <c r="O19" s="329">
        <v>-35</v>
      </c>
      <c r="P19" s="329">
        <v>-5</v>
      </c>
      <c r="Q19" s="329">
        <v>-27</v>
      </c>
    </row>
    <row r="20" spans="2:17" ht="15">
      <c r="B20" s="330">
        <v>12</v>
      </c>
      <c r="C20" s="333" t="s">
        <v>1842</v>
      </c>
      <c r="D20" s="329">
        <v>0</v>
      </c>
      <c r="E20" s="329">
        <v>0</v>
      </c>
      <c r="F20" s="329">
        <v>0</v>
      </c>
      <c r="G20" s="329">
        <v>0</v>
      </c>
      <c r="H20" s="329">
        <v>0</v>
      </c>
      <c r="I20" s="329">
        <v>0</v>
      </c>
      <c r="J20" s="329">
        <v>0</v>
      </c>
      <c r="K20" s="329">
        <v>0</v>
      </c>
      <c r="L20" s="329">
        <v>0</v>
      </c>
      <c r="M20" s="329">
        <v>0</v>
      </c>
      <c r="N20" s="329">
        <v>0</v>
      </c>
      <c r="O20" s="329">
        <v>0</v>
      </c>
      <c r="P20" s="329">
        <v>0</v>
      </c>
      <c r="Q20" s="329">
        <v>0</v>
      </c>
    </row>
    <row r="21" spans="2:17" ht="15">
      <c r="B21" s="330">
        <v>13</v>
      </c>
      <c r="C21" s="333" t="s">
        <v>1843</v>
      </c>
      <c r="D21" s="329">
        <v>0</v>
      </c>
      <c r="E21" s="329">
        <v>0</v>
      </c>
      <c r="F21" s="329">
        <v>0</v>
      </c>
      <c r="G21" s="329">
        <v>0</v>
      </c>
      <c r="H21" s="329">
        <v>0</v>
      </c>
      <c r="I21" s="329">
        <v>0</v>
      </c>
      <c r="J21" s="329">
        <v>0</v>
      </c>
      <c r="K21" s="329">
        <v>0</v>
      </c>
      <c r="L21" s="329">
        <v>0</v>
      </c>
      <c r="M21" s="329">
        <v>0</v>
      </c>
      <c r="N21" s="329">
        <v>0</v>
      </c>
      <c r="O21" s="329">
        <v>0</v>
      </c>
      <c r="P21" s="329">
        <v>0</v>
      </c>
      <c r="Q21" s="329">
        <v>0</v>
      </c>
    </row>
    <row r="22" spans="2:17" ht="15">
      <c r="B22" s="38"/>
      <c r="C22" s="38"/>
      <c r="D22" s="38"/>
      <c r="E22" s="38"/>
      <c r="F22" s="38"/>
      <c r="G22" s="38"/>
      <c r="H22" s="38"/>
      <c r="I22" s="38"/>
      <c r="J22" s="38"/>
      <c r="K22" s="38"/>
      <c r="L22" s="38"/>
      <c r="M22" s="38"/>
      <c r="N22" s="38"/>
      <c r="O22" s="38"/>
      <c r="P22" s="38"/>
      <c r="Q22" s="38"/>
    </row>
    <row r="23" spans="2:17" ht="15">
      <c r="B23" s="38"/>
      <c r="C23" s="38"/>
      <c r="D23" s="38"/>
      <c r="E23" s="38"/>
      <c r="F23" s="38"/>
      <c r="G23" s="38"/>
      <c r="H23" s="38"/>
      <c r="I23" s="38"/>
      <c r="J23" s="38"/>
      <c r="K23" s="38"/>
      <c r="L23" s="38"/>
      <c r="M23" s="38"/>
      <c r="N23" s="38"/>
      <c r="O23" s="38"/>
      <c r="P23" s="38"/>
      <c r="Q23" s="38"/>
    </row>
    <row r="24" spans="2:17" ht="43.5" customHeight="1">
      <c r="B24" s="1157" t="s">
        <v>2044</v>
      </c>
      <c r="C24" s="1157"/>
      <c r="D24" s="38"/>
      <c r="E24" s="38"/>
      <c r="F24" s="38" t="s">
        <v>1844</v>
      </c>
      <c r="G24" s="38"/>
      <c r="H24" s="38"/>
      <c r="I24" s="38"/>
      <c r="J24" s="38"/>
      <c r="K24" s="38"/>
      <c r="L24" s="38"/>
      <c r="M24" s="38"/>
      <c r="N24" s="38"/>
      <c r="O24" s="38"/>
      <c r="P24" s="38"/>
      <c r="Q24" s="38"/>
    </row>
    <row r="25" spans="2:17" ht="17.25" customHeight="1">
      <c r="B25" s="1157" t="s">
        <v>1845</v>
      </c>
      <c r="C25" s="1157"/>
      <c r="D25" s="38"/>
      <c r="E25" s="38"/>
      <c r="F25" s="38"/>
      <c r="G25" s="38"/>
      <c r="H25" s="38"/>
      <c r="I25" s="38"/>
      <c r="J25" s="38"/>
      <c r="K25" s="38"/>
      <c r="L25" s="38"/>
      <c r="M25" s="38"/>
      <c r="N25" s="38"/>
      <c r="O25" s="38"/>
      <c r="P25" s="38"/>
      <c r="Q25" s="38"/>
    </row>
    <row r="26" spans="2:17" ht="30" customHeight="1">
      <c r="B26" s="1157" t="s">
        <v>1754</v>
      </c>
      <c r="C26" s="1157"/>
      <c r="D26" s="38"/>
      <c r="E26" s="38"/>
      <c r="F26" s="38"/>
      <c r="G26" s="38"/>
      <c r="H26" s="38"/>
      <c r="I26" s="38"/>
      <c r="J26" s="38"/>
      <c r="K26" s="38"/>
      <c r="L26" s="38"/>
      <c r="M26" s="38"/>
      <c r="N26" s="38"/>
      <c r="O26" s="38"/>
      <c r="P26" s="38"/>
      <c r="Q26" s="38"/>
    </row>
    <row r="27" spans="2:17" ht="15" customHeight="1">
      <c r="B27" s="1157" t="s">
        <v>1846</v>
      </c>
      <c r="C27" s="1157"/>
      <c r="D27" s="38"/>
      <c r="E27" s="38"/>
      <c r="F27" s="38"/>
      <c r="G27" s="38"/>
      <c r="H27" s="38"/>
      <c r="I27" s="38"/>
      <c r="J27" s="38"/>
      <c r="K27" s="38"/>
      <c r="L27" s="38"/>
      <c r="M27" s="38"/>
      <c r="N27" s="38"/>
      <c r="O27" s="38"/>
      <c r="P27" s="38"/>
      <c r="Q27" s="38"/>
    </row>
    <row r="28" spans="2:17" ht="15" customHeight="1">
      <c r="B28" s="1136" t="s">
        <v>1847</v>
      </c>
      <c r="C28" s="1136"/>
      <c r="D28" s="38"/>
      <c r="E28" s="38"/>
      <c r="F28" s="38"/>
      <c r="G28" s="38"/>
      <c r="H28" s="38"/>
      <c r="I28" s="38"/>
      <c r="J28" s="38"/>
      <c r="K28" s="38"/>
      <c r="L28" s="38"/>
      <c r="M28" s="38"/>
      <c r="N28" s="38"/>
      <c r="O28" s="38"/>
      <c r="P28" s="38"/>
      <c r="Q28" s="38"/>
    </row>
    <row r="29" spans="2:17" ht="33" customHeight="1">
      <c r="B29" s="1141" t="s">
        <v>1848</v>
      </c>
      <c r="C29" s="1141"/>
      <c r="D29" s="38"/>
      <c r="E29" s="38"/>
      <c r="F29" s="38"/>
      <c r="G29" s="38"/>
      <c r="H29" s="38"/>
      <c r="I29" s="38"/>
      <c r="J29" s="38"/>
      <c r="K29" s="38"/>
      <c r="L29" s="38"/>
      <c r="M29" s="38"/>
      <c r="N29" s="38"/>
      <c r="O29" s="38"/>
      <c r="P29" s="38"/>
      <c r="Q29" s="38"/>
    </row>
    <row r="30" spans="2:17" ht="45.75" customHeight="1">
      <c r="B30" s="1157" t="s">
        <v>1849</v>
      </c>
      <c r="C30" s="1157"/>
      <c r="D30" s="38"/>
      <c r="E30" s="38"/>
      <c r="F30" s="38"/>
      <c r="G30" s="38"/>
      <c r="H30" s="38"/>
      <c r="I30" s="38"/>
      <c r="J30" s="38"/>
      <c r="K30" s="38"/>
      <c r="L30" s="38"/>
      <c r="M30" s="38"/>
      <c r="N30" s="38"/>
      <c r="O30" s="38"/>
      <c r="P30" s="38"/>
      <c r="Q30" s="38"/>
    </row>
    <row r="31" spans="2:17" ht="115.5" customHeight="1">
      <c r="B31" s="1141" t="s">
        <v>2045</v>
      </c>
      <c r="C31" s="1141"/>
      <c r="D31" s="38"/>
      <c r="E31" s="38"/>
      <c r="F31" s="38"/>
      <c r="G31" s="38"/>
      <c r="H31" s="38"/>
      <c r="I31" s="38"/>
      <c r="J31" s="38"/>
      <c r="K31" s="38"/>
      <c r="L31" s="38"/>
      <c r="M31" s="38"/>
      <c r="N31" s="38"/>
      <c r="O31" s="38"/>
      <c r="P31" s="38"/>
      <c r="Q31" s="38"/>
    </row>
    <row r="32" spans="2:17" ht="120.75" customHeight="1">
      <c r="B32" s="1157" t="s">
        <v>1850</v>
      </c>
      <c r="C32" s="1157"/>
      <c r="D32" s="38"/>
      <c r="E32" s="38"/>
      <c r="F32" s="38"/>
      <c r="G32" s="38"/>
      <c r="H32" s="38"/>
      <c r="I32" s="38"/>
      <c r="J32" s="38"/>
      <c r="K32" s="38"/>
      <c r="L32" s="38"/>
      <c r="M32" s="38"/>
      <c r="N32" s="38"/>
      <c r="O32" s="38"/>
      <c r="P32" s="38"/>
      <c r="Q32" s="38"/>
    </row>
    <row r="33" spans="2:17" ht="129.75" customHeight="1">
      <c r="B33" s="1157" t="s">
        <v>1851</v>
      </c>
      <c r="C33" s="1157"/>
      <c r="D33" s="38"/>
      <c r="E33" s="38"/>
      <c r="F33" s="38"/>
      <c r="G33" s="38"/>
      <c r="H33" s="38"/>
      <c r="I33" s="38"/>
      <c r="J33" s="38"/>
      <c r="K33" s="38"/>
      <c r="L33" s="38"/>
      <c r="M33" s="38"/>
      <c r="N33" s="38"/>
      <c r="O33" s="38"/>
      <c r="P33" s="38"/>
      <c r="Q33" s="38"/>
    </row>
    <row r="34" spans="2:17" ht="30" customHeight="1">
      <c r="B34" s="1157" t="s">
        <v>1852</v>
      </c>
      <c r="C34" s="1157"/>
      <c r="D34" s="38"/>
      <c r="E34" s="38"/>
      <c r="F34" s="38"/>
      <c r="G34" s="38"/>
      <c r="H34" s="38"/>
      <c r="I34" s="38"/>
      <c r="J34" s="38"/>
      <c r="K34" s="38"/>
      <c r="L34" s="38"/>
      <c r="M34" s="38"/>
      <c r="N34" s="38"/>
      <c r="O34" s="38"/>
      <c r="P34" s="38"/>
      <c r="Q34" s="38"/>
    </row>
    <row r="35" spans="2:17" ht="15.75" customHeight="1">
      <c r="B35" s="1156" t="s">
        <v>1853</v>
      </c>
      <c r="C35" s="1156"/>
    </row>
    <row r="36" spans="2:17" ht="30" customHeight="1">
      <c r="B36" s="1141" t="s">
        <v>1757</v>
      </c>
      <c r="C36" s="1141"/>
    </row>
    <row r="43" spans="2:17">
      <c r="F43" s="526"/>
    </row>
  </sheetData>
  <mergeCells count="24">
    <mergeCell ref="B5:B8"/>
    <mergeCell ref="B24:C24"/>
    <mergeCell ref="C5:C8"/>
    <mergeCell ref="D5:Q5"/>
    <mergeCell ref="E6:Q6"/>
    <mergeCell ref="E7:I7"/>
    <mergeCell ref="J7:J8"/>
    <mergeCell ref="K7:K8"/>
    <mergeCell ref="L7:L8"/>
    <mergeCell ref="M7:M8"/>
    <mergeCell ref="N7:N8"/>
    <mergeCell ref="O7:Q7"/>
    <mergeCell ref="B25:C25"/>
    <mergeCell ref="B26:C26"/>
    <mergeCell ref="B27:C27"/>
    <mergeCell ref="B28:C28"/>
    <mergeCell ref="B29:C29"/>
    <mergeCell ref="B35:C35"/>
    <mergeCell ref="B36:C36"/>
    <mergeCell ref="B30:C30"/>
    <mergeCell ref="B31:C31"/>
    <mergeCell ref="B32:C32"/>
    <mergeCell ref="B33:C33"/>
    <mergeCell ref="B34:C34"/>
  </mergeCells>
  <hyperlinks>
    <hyperlink ref="F2" location="'Index '!A1" display="Return to index" xr:uid="{3614468D-7A09-4978-AE5B-491A1D2E4CF8}"/>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11FC-5F7D-4B64-9AF9-76711DD6A747}">
  <dimension ref="B2:F13"/>
  <sheetViews>
    <sheetView zoomScale="90" zoomScaleNormal="90" workbookViewId="0">
      <selection activeCell="B12" sqref="B12:D12"/>
    </sheetView>
  </sheetViews>
  <sheetFormatPr defaultColWidth="9.140625" defaultRowHeight="15"/>
  <cols>
    <col min="1" max="1" width="9.140625" style="38"/>
    <col min="2" max="2" width="34.42578125" style="38" customWidth="1"/>
    <col min="3" max="3" width="24.5703125" style="38" bestFit="1" customWidth="1"/>
    <col min="4" max="4" width="25" style="38" bestFit="1" customWidth="1"/>
    <col min="5" max="5" width="57.42578125" style="38" bestFit="1" customWidth="1"/>
    <col min="6" max="6" width="28.85546875" style="38" bestFit="1" customWidth="1"/>
    <col min="7" max="16384" width="9.140625" style="38"/>
  </cols>
  <sheetData>
    <row r="2" spans="2:6" ht="21">
      <c r="B2" s="195" t="s">
        <v>1854</v>
      </c>
      <c r="E2" s="569" t="s">
        <v>253</v>
      </c>
    </row>
    <row r="3" spans="2:6" ht="21">
      <c r="B3" s="195"/>
    </row>
    <row r="5" spans="2:6">
      <c r="B5" s="350" t="s">
        <v>1855</v>
      </c>
      <c r="C5" s="929" t="s">
        <v>1856</v>
      </c>
      <c r="D5" s="1070"/>
      <c r="E5" s="1069"/>
      <c r="F5" s="878" t="s">
        <v>1857</v>
      </c>
    </row>
    <row r="6" spans="2:6">
      <c r="B6" s="435"/>
      <c r="C6" s="435" t="s">
        <v>1858</v>
      </c>
      <c r="D6" s="435" t="s">
        <v>1859</v>
      </c>
      <c r="E6" s="435" t="s">
        <v>1860</v>
      </c>
      <c r="F6" s="879"/>
    </row>
    <row r="7" spans="2:6">
      <c r="B7" s="639" t="s">
        <v>1861</v>
      </c>
      <c r="C7" s="755">
        <v>0.59</v>
      </c>
      <c r="D7" s="329">
        <v>0</v>
      </c>
      <c r="E7" s="755">
        <v>0.59</v>
      </c>
      <c r="F7" s="755">
        <v>59.91</v>
      </c>
    </row>
    <row r="8" spans="2:6">
      <c r="B8" s="639" t="s">
        <v>1862</v>
      </c>
      <c r="C8" s="755">
        <v>0.54</v>
      </c>
      <c r="D8" s="329">
        <v>0</v>
      </c>
      <c r="E8" s="755">
        <v>0.54</v>
      </c>
      <c r="F8" s="755">
        <v>66.900000000000006</v>
      </c>
    </row>
    <row r="9" spans="2:6">
      <c r="B9" s="38" t="s">
        <v>1863</v>
      </c>
    </row>
    <row r="12" spans="2:6" ht="39" customHeight="1">
      <c r="B12" s="1141" t="s">
        <v>2046</v>
      </c>
      <c r="C12" s="1141"/>
      <c r="D12" s="1141"/>
    </row>
    <row r="13" spans="2:6" ht="39.75" customHeight="1">
      <c r="B13" s="1141" t="s">
        <v>1864</v>
      </c>
      <c r="C13" s="1141"/>
      <c r="D13" s="1141"/>
    </row>
  </sheetData>
  <mergeCells count="4">
    <mergeCell ref="C5:E5"/>
    <mergeCell ref="F5:F6"/>
    <mergeCell ref="B12:D12"/>
    <mergeCell ref="B13:D13"/>
  </mergeCells>
  <hyperlinks>
    <hyperlink ref="E2" location="'Index '!A1" display="Return to index" xr:uid="{95145958-F24D-4F03-93B8-A3E709AE0D18}"/>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0B7F9-8D9F-4AAD-B2EE-28FBA7CE2387}">
  <dimension ref="B2:E19"/>
  <sheetViews>
    <sheetView topLeftCell="A9" zoomScale="90" zoomScaleNormal="90" workbookViewId="0">
      <selection activeCell="K16" sqref="K16"/>
    </sheetView>
  </sheetViews>
  <sheetFormatPr defaultColWidth="8.5703125" defaultRowHeight="15"/>
  <cols>
    <col min="1" max="1" width="4.140625" style="38" customWidth="1"/>
    <col min="2" max="2" width="8.5703125" style="38"/>
    <col min="3" max="3" width="106.85546875" style="38" customWidth="1"/>
    <col min="4" max="4" width="80.5703125" style="662" customWidth="1"/>
    <col min="5" max="5" width="14.85546875" style="38" bestFit="1" customWidth="1"/>
    <col min="6" max="16384" width="8.5703125" style="38"/>
  </cols>
  <sheetData>
    <row r="2" spans="2:5" ht="21">
      <c r="B2" s="199" t="s">
        <v>362</v>
      </c>
      <c r="E2" s="569" t="s">
        <v>253</v>
      </c>
    </row>
    <row r="3" spans="2:5" ht="21">
      <c r="B3" s="195"/>
    </row>
    <row r="5" spans="2:5" ht="75" customHeight="1">
      <c r="B5" s="849" t="s">
        <v>363</v>
      </c>
      <c r="C5" s="850"/>
      <c r="D5" s="374" t="s">
        <v>364</v>
      </c>
    </row>
    <row r="6" spans="2:5" ht="30">
      <c r="B6" s="592" t="s">
        <v>365</v>
      </c>
      <c r="C6" s="592" t="s">
        <v>356</v>
      </c>
      <c r="D6" s="663"/>
    </row>
    <row r="7" spans="2:5" ht="60">
      <c r="B7" s="851" t="s">
        <v>366</v>
      </c>
      <c r="C7" s="593" t="s">
        <v>367</v>
      </c>
      <c r="D7" s="809" t="s">
        <v>2005</v>
      </c>
    </row>
    <row r="8" spans="2:5" ht="90">
      <c r="B8" s="851"/>
      <c r="C8" s="593" t="s">
        <v>368</v>
      </c>
      <c r="D8" s="664" t="s">
        <v>1961</v>
      </c>
    </row>
    <row r="9" spans="2:5" ht="105">
      <c r="B9" s="852" t="s">
        <v>369</v>
      </c>
      <c r="C9" s="593" t="s">
        <v>370</v>
      </c>
      <c r="D9" s="809" t="s">
        <v>2005</v>
      </c>
    </row>
    <row r="10" spans="2:5" ht="29.1" customHeight="1">
      <c r="B10" s="852"/>
      <c r="C10" s="593" t="s">
        <v>371</v>
      </c>
      <c r="D10" s="853" t="s">
        <v>1960</v>
      </c>
    </row>
    <row r="11" spans="2:5" ht="45">
      <c r="B11" s="852"/>
      <c r="C11" s="593" t="s">
        <v>372</v>
      </c>
      <c r="D11" s="854"/>
    </row>
    <row r="12" spans="2:5">
      <c r="B12" s="852"/>
      <c r="C12" s="593" t="s">
        <v>373</v>
      </c>
      <c r="D12" s="854"/>
    </row>
    <row r="13" spans="2:5">
      <c r="B13" s="852"/>
      <c r="C13" s="593" t="s">
        <v>374</v>
      </c>
      <c r="D13" s="854"/>
    </row>
    <row r="14" spans="2:5" ht="45">
      <c r="B14" s="852"/>
      <c r="C14" s="593" t="s">
        <v>375</v>
      </c>
      <c r="D14" s="855"/>
    </row>
    <row r="15" spans="2:5" ht="45">
      <c r="B15" s="42" t="s">
        <v>376</v>
      </c>
      <c r="C15" s="593" t="s">
        <v>377</v>
      </c>
      <c r="D15" s="792" t="s">
        <v>1964</v>
      </c>
    </row>
    <row r="16" spans="2:5" ht="45">
      <c r="B16" s="42" t="s">
        <v>378</v>
      </c>
      <c r="C16" s="593" t="s">
        <v>379</v>
      </c>
      <c r="D16" s="809" t="s">
        <v>2005</v>
      </c>
    </row>
    <row r="17" spans="2:4" ht="150">
      <c r="B17" s="42" t="s">
        <v>380</v>
      </c>
      <c r="C17" s="593" t="s">
        <v>381</v>
      </c>
      <c r="D17" s="810" t="s">
        <v>2051</v>
      </c>
    </row>
    <row r="18" spans="2:4" ht="45">
      <c r="B18" s="42" t="s">
        <v>382</v>
      </c>
      <c r="C18" s="593" t="s">
        <v>383</v>
      </c>
      <c r="D18" s="792" t="s">
        <v>1962</v>
      </c>
    </row>
    <row r="19" spans="2:4" ht="90">
      <c r="B19" s="42" t="s">
        <v>384</v>
      </c>
      <c r="C19" s="593" t="s">
        <v>385</v>
      </c>
      <c r="D19" s="792" t="s">
        <v>1963</v>
      </c>
    </row>
  </sheetData>
  <mergeCells count="4">
    <mergeCell ref="B5:C5"/>
    <mergeCell ref="B7:B8"/>
    <mergeCell ref="B9:B14"/>
    <mergeCell ref="D10:D14"/>
  </mergeCells>
  <hyperlinks>
    <hyperlink ref="E2" location="'Index '!A1" display="Return to index" xr:uid="{F8DB600B-77A7-4676-8313-580E4670F0A7}"/>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2F29-3D8F-4B33-984D-47AB5DD2EB47}">
  <dimension ref="A2:S309"/>
  <sheetViews>
    <sheetView topLeftCell="A42" zoomScale="90" zoomScaleNormal="90" workbookViewId="0">
      <selection activeCell="D69" sqref="D69"/>
    </sheetView>
  </sheetViews>
  <sheetFormatPr defaultColWidth="9.140625" defaultRowHeight="15"/>
  <cols>
    <col min="1" max="1" width="9.140625" style="38"/>
    <col min="2" max="2" width="8.42578125" style="38" customWidth="1"/>
    <col min="3" max="3" width="60" style="38" customWidth="1"/>
    <col min="4" max="5" width="12.5703125" style="38" customWidth="1"/>
    <col min="6" max="6" width="17.42578125" style="38" customWidth="1"/>
    <col min="7" max="19" width="12.5703125" style="38" customWidth="1"/>
    <col min="20" max="16384" width="9.140625" style="38"/>
  </cols>
  <sheetData>
    <row r="2" spans="2:19" ht="21">
      <c r="B2" s="195" t="s">
        <v>1865</v>
      </c>
      <c r="F2" s="569" t="s">
        <v>253</v>
      </c>
    </row>
    <row r="4" spans="2:19">
      <c r="B4" s="39"/>
      <c r="C4" s="39"/>
    </row>
    <row r="5" spans="2:19">
      <c r="B5" s="925" t="s">
        <v>421</v>
      </c>
      <c r="C5" s="1126"/>
      <c r="D5" s="925" t="s">
        <v>1866</v>
      </c>
      <c r="E5" s="1135"/>
      <c r="F5" s="1135"/>
      <c r="G5" s="1135"/>
      <c r="H5" s="1135"/>
      <c r="I5" s="1135"/>
      <c r="J5" s="1135"/>
      <c r="K5" s="1135"/>
      <c r="L5" s="1135"/>
      <c r="M5" s="1135"/>
      <c r="N5" s="1135"/>
      <c r="O5" s="1135"/>
      <c r="P5" s="1135"/>
      <c r="Q5" s="1135"/>
      <c r="R5" s="1135"/>
      <c r="S5" s="1126"/>
    </row>
    <row r="6" spans="2:19">
      <c r="B6" s="1127"/>
      <c r="C6" s="1128"/>
      <c r="D6" s="882" t="s">
        <v>1867</v>
      </c>
      <c r="E6" s="929" t="s">
        <v>1868</v>
      </c>
      <c r="F6" s="1070"/>
      <c r="G6" s="1070"/>
      <c r="H6" s="1070"/>
      <c r="I6" s="1069"/>
      <c r="J6" s="929" t="s">
        <v>1869</v>
      </c>
      <c r="K6" s="1070"/>
      <c r="L6" s="1070"/>
      <c r="M6" s="1070"/>
      <c r="N6" s="1069"/>
      <c r="O6" s="929" t="s">
        <v>1870</v>
      </c>
      <c r="P6" s="1070"/>
      <c r="Q6" s="1070"/>
      <c r="R6" s="1070"/>
      <c r="S6" s="1069"/>
    </row>
    <row r="7" spans="2:19">
      <c r="B7" s="1127"/>
      <c r="C7" s="1128"/>
      <c r="D7" s="882"/>
      <c r="E7" s="925" t="s">
        <v>1871</v>
      </c>
      <c r="F7" s="1135"/>
      <c r="G7" s="1135"/>
      <c r="H7" s="1135"/>
      <c r="I7" s="1126"/>
      <c r="J7" s="925" t="s">
        <v>1871</v>
      </c>
      <c r="K7" s="1135"/>
      <c r="L7" s="1135"/>
      <c r="M7" s="1135"/>
      <c r="N7" s="1126"/>
      <c r="O7" s="925" t="s">
        <v>1871</v>
      </c>
      <c r="P7" s="1135"/>
      <c r="Q7" s="1135"/>
      <c r="R7" s="1135"/>
      <c r="S7" s="1126"/>
    </row>
    <row r="8" spans="2:19">
      <c r="B8" s="1127"/>
      <c r="C8" s="1128"/>
      <c r="D8" s="882"/>
      <c r="E8" s="635"/>
      <c r="F8" s="925" t="s">
        <v>1872</v>
      </c>
      <c r="G8" s="1135"/>
      <c r="H8" s="1135"/>
      <c r="I8" s="1126"/>
      <c r="J8" s="635"/>
      <c r="K8" s="925" t="s">
        <v>1872</v>
      </c>
      <c r="L8" s="1135"/>
      <c r="M8" s="1135"/>
      <c r="N8" s="1126"/>
      <c r="O8" s="635"/>
      <c r="P8" s="925" t="s">
        <v>1872</v>
      </c>
      <c r="Q8" s="1135"/>
      <c r="R8" s="1135"/>
      <c r="S8" s="1126"/>
    </row>
    <row r="9" spans="2:19" ht="45">
      <c r="B9" s="1127"/>
      <c r="C9" s="1128"/>
      <c r="D9" s="879"/>
      <c r="E9" s="652"/>
      <c r="F9" s="652"/>
      <c r="G9" s="374" t="s">
        <v>1873</v>
      </c>
      <c r="H9" s="374" t="s">
        <v>1874</v>
      </c>
      <c r="I9" s="374" t="s">
        <v>1875</v>
      </c>
      <c r="J9" s="652"/>
      <c r="K9" s="652"/>
      <c r="L9" s="374" t="s">
        <v>1873</v>
      </c>
      <c r="M9" s="374" t="s">
        <v>1876</v>
      </c>
      <c r="N9" s="374" t="s">
        <v>1875</v>
      </c>
      <c r="O9" s="652"/>
      <c r="P9" s="652"/>
      <c r="Q9" s="374" t="s">
        <v>1873</v>
      </c>
      <c r="R9" s="374" t="s">
        <v>1877</v>
      </c>
      <c r="S9" s="374" t="s">
        <v>1875</v>
      </c>
    </row>
    <row r="10" spans="2:19">
      <c r="B10" s="836" t="s">
        <v>1878</v>
      </c>
      <c r="C10" s="837"/>
      <c r="D10" s="837"/>
      <c r="E10" s="837"/>
      <c r="F10" s="837"/>
      <c r="G10" s="837"/>
      <c r="H10" s="837"/>
      <c r="I10" s="837"/>
      <c r="J10" s="837"/>
      <c r="K10" s="837"/>
      <c r="L10" s="837"/>
      <c r="M10" s="837"/>
      <c r="N10" s="837"/>
      <c r="O10" s="837"/>
      <c r="P10" s="837"/>
      <c r="Q10" s="837"/>
      <c r="R10" s="837"/>
      <c r="S10" s="838"/>
    </row>
    <row r="11" spans="2:19" ht="30">
      <c r="B11" s="645">
        <v>1</v>
      </c>
      <c r="C11" s="646" t="s">
        <v>1879</v>
      </c>
      <c r="D11" s="347">
        <v>6181.95</v>
      </c>
      <c r="E11" s="347">
        <v>624.69000000000005</v>
      </c>
      <c r="F11" s="347">
        <v>165.24</v>
      </c>
      <c r="G11" s="347">
        <v>0</v>
      </c>
      <c r="H11" s="347">
        <v>4.84</v>
      </c>
      <c r="I11" s="347">
        <v>155.16</v>
      </c>
      <c r="J11" s="347">
        <v>2.86</v>
      </c>
      <c r="K11" s="347">
        <v>2.61</v>
      </c>
      <c r="L11" s="347">
        <v>0</v>
      </c>
      <c r="M11" s="347">
        <v>2.52</v>
      </c>
      <c r="N11" s="347">
        <v>0</v>
      </c>
      <c r="O11" s="347">
        <v>1208.3699999999999</v>
      </c>
      <c r="P11" s="347">
        <v>165.9</v>
      </c>
      <c r="Q11" s="347">
        <v>0</v>
      </c>
      <c r="R11" s="347">
        <v>4.83</v>
      </c>
      <c r="S11" s="347">
        <v>154.19999999999999</v>
      </c>
    </row>
    <row r="12" spans="2:19">
      <c r="B12" s="645">
        <v>2</v>
      </c>
      <c r="C12" s="643" t="s">
        <v>1880</v>
      </c>
      <c r="D12" s="347">
        <v>4537.4799999999996</v>
      </c>
      <c r="E12" s="347">
        <v>0</v>
      </c>
      <c r="F12" s="347">
        <v>0</v>
      </c>
      <c r="G12" s="347">
        <v>0</v>
      </c>
      <c r="H12" s="347">
        <v>0</v>
      </c>
      <c r="I12" s="347">
        <v>0</v>
      </c>
      <c r="J12" s="347">
        <v>0</v>
      </c>
      <c r="K12" s="347">
        <v>0</v>
      </c>
      <c r="L12" s="347">
        <v>0</v>
      </c>
      <c r="M12" s="347">
        <v>0</v>
      </c>
      <c r="N12" s="347">
        <v>0</v>
      </c>
      <c r="O12" s="347">
        <v>286.42</v>
      </c>
      <c r="P12" s="347">
        <v>0</v>
      </c>
      <c r="Q12" s="347">
        <v>0</v>
      </c>
      <c r="R12" s="347">
        <v>0</v>
      </c>
      <c r="S12" s="347">
        <v>0</v>
      </c>
    </row>
    <row r="13" spans="2:19">
      <c r="B13" s="645">
        <v>3</v>
      </c>
      <c r="C13" s="640" t="s">
        <v>1127</v>
      </c>
      <c r="D13" s="347">
        <v>3960.83</v>
      </c>
      <c r="E13" s="347">
        <v>0</v>
      </c>
      <c r="F13" s="347">
        <v>0</v>
      </c>
      <c r="G13" s="347">
        <v>0</v>
      </c>
      <c r="H13" s="347">
        <v>0</v>
      </c>
      <c r="I13" s="347">
        <v>0</v>
      </c>
      <c r="J13" s="347">
        <v>0</v>
      </c>
      <c r="K13" s="347">
        <v>0</v>
      </c>
      <c r="L13" s="347">
        <v>0</v>
      </c>
      <c r="M13" s="347">
        <v>0</v>
      </c>
      <c r="N13" s="347">
        <v>0</v>
      </c>
      <c r="O13" s="347">
        <v>4.0599999999999996</v>
      </c>
      <c r="P13" s="347">
        <v>0</v>
      </c>
      <c r="Q13" s="347">
        <v>0</v>
      </c>
      <c r="R13" s="347">
        <v>0</v>
      </c>
      <c r="S13" s="347">
        <v>0</v>
      </c>
    </row>
    <row r="14" spans="2:19">
      <c r="B14" s="645">
        <v>4</v>
      </c>
      <c r="C14" s="641" t="s">
        <v>1121</v>
      </c>
      <c r="D14" s="347">
        <v>13.06</v>
      </c>
      <c r="E14" s="347">
        <v>0</v>
      </c>
      <c r="F14" s="347">
        <v>0</v>
      </c>
      <c r="G14" s="347">
        <v>0</v>
      </c>
      <c r="H14" s="347">
        <v>0</v>
      </c>
      <c r="I14" s="347">
        <v>0</v>
      </c>
      <c r="J14" s="347">
        <v>0</v>
      </c>
      <c r="K14" s="347">
        <v>0</v>
      </c>
      <c r="L14" s="347">
        <v>0</v>
      </c>
      <c r="M14" s="347">
        <v>0</v>
      </c>
      <c r="N14" s="347">
        <v>0</v>
      </c>
      <c r="O14" s="347">
        <v>4.0599999999999996</v>
      </c>
      <c r="P14" s="347">
        <v>0</v>
      </c>
      <c r="Q14" s="347">
        <v>0</v>
      </c>
      <c r="R14" s="347">
        <v>0</v>
      </c>
      <c r="S14" s="347">
        <v>0</v>
      </c>
    </row>
    <row r="15" spans="2:19">
      <c r="B15" s="645">
        <v>5</v>
      </c>
      <c r="C15" s="641" t="s">
        <v>1881</v>
      </c>
      <c r="D15" s="347">
        <v>3935.45</v>
      </c>
      <c r="E15" s="347">
        <v>0</v>
      </c>
      <c r="F15" s="347">
        <v>0</v>
      </c>
      <c r="G15" s="347">
        <v>0</v>
      </c>
      <c r="H15" s="347">
        <v>0</v>
      </c>
      <c r="I15" s="347">
        <v>0</v>
      </c>
      <c r="J15" s="347">
        <v>0</v>
      </c>
      <c r="K15" s="347">
        <v>0</v>
      </c>
      <c r="L15" s="347">
        <v>0</v>
      </c>
      <c r="M15" s="347">
        <v>0</v>
      </c>
      <c r="N15" s="347">
        <v>0</v>
      </c>
      <c r="O15" s="347">
        <v>0</v>
      </c>
      <c r="P15" s="347">
        <v>0</v>
      </c>
      <c r="Q15" s="347">
        <v>0</v>
      </c>
      <c r="R15" s="347">
        <v>0</v>
      </c>
      <c r="S15" s="347">
        <v>0</v>
      </c>
    </row>
    <row r="16" spans="2:19">
      <c r="B16" s="645">
        <v>6</v>
      </c>
      <c r="C16" s="641" t="s">
        <v>1549</v>
      </c>
      <c r="D16" s="347">
        <v>12.31</v>
      </c>
      <c r="E16" s="347">
        <v>0</v>
      </c>
      <c r="F16" s="347">
        <v>0</v>
      </c>
      <c r="G16" s="310"/>
      <c r="H16" s="347">
        <v>0</v>
      </c>
      <c r="I16" s="347">
        <v>0</v>
      </c>
      <c r="J16" s="347">
        <v>0</v>
      </c>
      <c r="K16" s="347">
        <v>0</v>
      </c>
      <c r="L16" s="310"/>
      <c r="M16" s="347">
        <v>0</v>
      </c>
      <c r="N16" s="347">
        <v>0</v>
      </c>
      <c r="O16" s="347">
        <v>0</v>
      </c>
      <c r="P16" s="347">
        <v>0</v>
      </c>
      <c r="Q16" s="310"/>
      <c r="R16" s="347">
        <v>0</v>
      </c>
      <c r="S16" s="347">
        <v>0</v>
      </c>
    </row>
    <row r="17" spans="2:19">
      <c r="B17" s="645">
        <v>7</v>
      </c>
      <c r="C17" s="640" t="s">
        <v>1129</v>
      </c>
      <c r="D17" s="347">
        <v>576.65</v>
      </c>
      <c r="E17" s="347">
        <v>0</v>
      </c>
      <c r="F17" s="347">
        <v>0</v>
      </c>
      <c r="G17" s="347">
        <v>0</v>
      </c>
      <c r="H17" s="347">
        <v>0</v>
      </c>
      <c r="I17" s="347">
        <v>0</v>
      </c>
      <c r="J17" s="347">
        <v>0</v>
      </c>
      <c r="K17" s="347">
        <v>0</v>
      </c>
      <c r="L17" s="347">
        <v>0</v>
      </c>
      <c r="M17" s="347">
        <v>0</v>
      </c>
      <c r="N17" s="347">
        <v>0</v>
      </c>
      <c r="O17" s="347">
        <v>282.35000000000002</v>
      </c>
      <c r="P17" s="347">
        <v>0</v>
      </c>
      <c r="Q17" s="347">
        <v>0</v>
      </c>
      <c r="R17" s="347">
        <v>0</v>
      </c>
      <c r="S17" s="347">
        <v>0</v>
      </c>
    </row>
    <row r="18" spans="2:19">
      <c r="B18" s="645">
        <v>8</v>
      </c>
      <c r="C18" s="641" t="s">
        <v>1882</v>
      </c>
      <c r="D18" s="347">
        <v>0</v>
      </c>
      <c r="E18" s="347">
        <v>0</v>
      </c>
      <c r="F18" s="347">
        <v>0</v>
      </c>
      <c r="G18" s="347">
        <v>0</v>
      </c>
      <c r="H18" s="347">
        <v>0</v>
      </c>
      <c r="I18" s="347">
        <v>0</v>
      </c>
      <c r="J18" s="347">
        <v>0</v>
      </c>
      <c r="K18" s="347">
        <v>0</v>
      </c>
      <c r="L18" s="347">
        <v>0</v>
      </c>
      <c r="M18" s="347">
        <v>0</v>
      </c>
      <c r="N18" s="347">
        <v>0</v>
      </c>
      <c r="O18" s="347">
        <v>0</v>
      </c>
      <c r="P18" s="347">
        <v>0</v>
      </c>
      <c r="Q18" s="347">
        <v>0</v>
      </c>
      <c r="R18" s="347">
        <v>0</v>
      </c>
      <c r="S18" s="347">
        <v>0</v>
      </c>
    </row>
    <row r="19" spans="2:19">
      <c r="B19" s="645">
        <v>9</v>
      </c>
      <c r="C19" s="644" t="s">
        <v>1121</v>
      </c>
      <c r="D19" s="347">
        <v>0</v>
      </c>
      <c r="E19" s="347">
        <v>0</v>
      </c>
      <c r="F19" s="347">
        <v>0</v>
      </c>
      <c r="G19" s="347">
        <v>0</v>
      </c>
      <c r="H19" s="347">
        <v>0</v>
      </c>
      <c r="I19" s="347">
        <v>0</v>
      </c>
      <c r="J19" s="347">
        <v>0</v>
      </c>
      <c r="K19" s="347">
        <v>0</v>
      </c>
      <c r="L19" s="347">
        <v>0</v>
      </c>
      <c r="M19" s="347">
        <v>0</v>
      </c>
      <c r="N19" s="347">
        <v>0</v>
      </c>
      <c r="O19" s="347">
        <v>0</v>
      </c>
      <c r="P19" s="347">
        <v>0</v>
      </c>
      <c r="Q19" s="347">
        <v>0</v>
      </c>
      <c r="R19" s="347">
        <v>0</v>
      </c>
      <c r="S19" s="347">
        <v>0</v>
      </c>
    </row>
    <row r="20" spans="2:19">
      <c r="B20" s="645">
        <v>10</v>
      </c>
      <c r="C20" s="641" t="s">
        <v>1881</v>
      </c>
      <c r="D20" s="347">
        <v>0</v>
      </c>
      <c r="E20" s="347">
        <v>0</v>
      </c>
      <c r="F20" s="347">
        <v>0</v>
      </c>
      <c r="G20" s="347">
        <v>0</v>
      </c>
      <c r="H20" s="347">
        <v>0</v>
      </c>
      <c r="I20" s="347">
        <v>0</v>
      </c>
      <c r="J20" s="347">
        <v>0</v>
      </c>
      <c r="K20" s="347">
        <v>0</v>
      </c>
      <c r="L20" s="347">
        <v>0</v>
      </c>
      <c r="M20" s="347">
        <v>0</v>
      </c>
      <c r="N20" s="347">
        <v>0</v>
      </c>
      <c r="O20" s="347">
        <v>0</v>
      </c>
      <c r="P20" s="347">
        <v>0</v>
      </c>
      <c r="Q20" s="347">
        <v>0</v>
      </c>
      <c r="R20" s="347">
        <v>0</v>
      </c>
      <c r="S20" s="347">
        <v>0</v>
      </c>
    </row>
    <row r="21" spans="2:19">
      <c r="B21" s="645">
        <v>11</v>
      </c>
      <c r="C21" s="644" t="s">
        <v>1549</v>
      </c>
      <c r="D21" s="347">
        <v>0</v>
      </c>
      <c r="E21" s="347">
        <v>0</v>
      </c>
      <c r="F21" s="347">
        <v>0</v>
      </c>
      <c r="G21" s="310"/>
      <c r="H21" s="347">
        <v>0</v>
      </c>
      <c r="I21" s="347">
        <v>0</v>
      </c>
      <c r="J21" s="347">
        <v>0</v>
      </c>
      <c r="K21" s="347">
        <v>0</v>
      </c>
      <c r="L21" s="310"/>
      <c r="M21" s="347">
        <v>0</v>
      </c>
      <c r="N21" s="347">
        <v>0</v>
      </c>
      <c r="O21" s="347">
        <v>0</v>
      </c>
      <c r="P21" s="347">
        <v>0</v>
      </c>
      <c r="Q21" s="310"/>
      <c r="R21" s="347">
        <v>0</v>
      </c>
      <c r="S21" s="347">
        <v>0</v>
      </c>
    </row>
    <row r="22" spans="2:19">
      <c r="B22" s="645">
        <v>12</v>
      </c>
      <c r="C22" s="641" t="s">
        <v>1883</v>
      </c>
      <c r="D22" s="347">
        <v>553.64</v>
      </c>
      <c r="E22" s="347">
        <v>0</v>
      </c>
      <c r="F22" s="347">
        <v>0</v>
      </c>
      <c r="G22" s="347">
        <v>0</v>
      </c>
      <c r="H22" s="347">
        <v>0</v>
      </c>
      <c r="I22" s="347">
        <v>0</v>
      </c>
      <c r="J22" s="347">
        <v>0</v>
      </c>
      <c r="K22" s="347">
        <v>0</v>
      </c>
      <c r="L22" s="347">
        <v>0</v>
      </c>
      <c r="M22" s="347">
        <v>0</v>
      </c>
      <c r="N22" s="347">
        <v>0</v>
      </c>
      <c r="O22" s="347">
        <v>282.35000000000002</v>
      </c>
      <c r="P22" s="347">
        <v>0</v>
      </c>
      <c r="Q22" s="347">
        <v>0</v>
      </c>
      <c r="R22" s="347">
        <v>0</v>
      </c>
      <c r="S22" s="347">
        <v>0</v>
      </c>
    </row>
    <row r="23" spans="2:19">
      <c r="B23" s="645">
        <v>13</v>
      </c>
      <c r="C23" s="644" t="s">
        <v>1121</v>
      </c>
      <c r="D23" s="347">
        <v>104.44</v>
      </c>
      <c r="E23" s="347">
        <v>0</v>
      </c>
      <c r="F23" s="347">
        <v>0</v>
      </c>
      <c r="G23" s="347">
        <v>0</v>
      </c>
      <c r="H23" s="347">
        <v>0</v>
      </c>
      <c r="I23" s="347">
        <v>0</v>
      </c>
      <c r="J23" s="347">
        <v>0</v>
      </c>
      <c r="K23" s="347">
        <v>0</v>
      </c>
      <c r="L23" s="347">
        <v>0</v>
      </c>
      <c r="M23" s="347">
        <v>0</v>
      </c>
      <c r="N23" s="347">
        <v>0</v>
      </c>
      <c r="O23" s="347">
        <v>53.26</v>
      </c>
      <c r="P23" s="347">
        <v>0</v>
      </c>
      <c r="Q23" s="347">
        <v>0</v>
      </c>
      <c r="R23" s="347">
        <v>0</v>
      </c>
      <c r="S23" s="347">
        <v>0</v>
      </c>
    </row>
    <row r="24" spans="2:19">
      <c r="B24" s="645">
        <v>14</v>
      </c>
      <c r="C24" s="641" t="s">
        <v>1881</v>
      </c>
      <c r="D24" s="347">
        <v>0</v>
      </c>
      <c r="E24" s="347">
        <v>0</v>
      </c>
      <c r="F24" s="347">
        <v>0</v>
      </c>
      <c r="G24" s="347">
        <v>0</v>
      </c>
      <c r="H24" s="347">
        <v>0</v>
      </c>
      <c r="I24" s="347">
        <v>0</v>
      </c>
      <c r="J24" s="347">
        <v>0</v>
      </c>
      <c r="K24" s="347">
        <v>0</v>
      </c>
      <c r="L24" s="347">
        <v>0</v>
      </c>
      <c r="M24" s="347">
        <v>0</v>
      </c>
      <c r="N24" s="347">
        <v>0</v>
      </c>
      <c r="O24" s="347">
        <v>0</v>
      </c>
      <c r="P24" s="347">
        <v>0</v>
      </c>
      <c r="Q24" s="347">
        <v>0</v>
      </c>
      <c r="R24" s="347">
        <v>0</v>
      </c>
      <c r="S24" s="347">
        <v>0</v>
      </c>
    </row>
    <row r="25" spans="2:19">
      <c r="B25" s="645">
        <v>15</v>
      </c>
      <c r="C25" s="644" t="s">
        <v>1549</v>
      </c>
      <c r="D25" s="347">
        <v>449.2</v>
      </c>
      <c r="E25" s="347">
        <v>0</v>
      </c>
      <c r="F25" s="347">
        <v>0</v>
      </c>
      <c r="G25" s="310"/>
      <c r="H25" s="347">
        <v>0</v>
      </c>
      <c r="I25" s="347">
        <v>0</v>
      </c>
      <c r="J25" s="347">
        <v>0</v>
      </c>
      <c r="K25" s="347">
        <v>0</v>
      </c>
      <c r="L25" s="310"/>
      <c r="M25" s="347">
        <v>0</v>
      </c>
      <c r="N25" s="347">
        <v>0</v>
      </c>
      <c r="O25" s="347">
        <v>229.09</v>
      </c>
      <c r="P25" s="347">
        <v>0</v>
      </c>
      <c r="Q25" s="310"/>
      <c r="R25" s="347">
        <v>0</v>
      </c>
      <c r="S25" s="347">
        <v>0</v>
      </c>
    </row>
    <row r="26" spans="2:19">
      <c r="B26" s="645">
        <v>16</v>
      </c>
      <c r="C26" s="641" t="s">
        <v>1884</v>
      </c>
      <c r="D26" s="347">
        <v>23.01</v>
      </c>
      <c r="E26" s="347">
        <v>0</v>
      </c>
      <c r="F26" s="347">
        <v>0</v>
      </c>
      <c r="G26" s="347">
        <v>0</v>
      </c>
      <c r="H26" s="347">
        <v>0</v>
      </c>
      <c r="I26" s="347">
        <v>0</v>
      </c>
      <c r="J26" s="347">
        <v>0</v>
      </c>
      <c r="K26" s="347">
        <v>0</v>
      </c>
      <c r="L26" s="347">
        <v>0</v>
      </c>
      <c r="M26" s="347">
        <v>0</v>
      </c>
      <c r="N26" s="347">
        <v>0</v>
      </c>
      <c r="O26" s="347">
        <v>0</v>
      </c>
      <c r="P26" s="347">
        <v>0</v>
      </c>
      <c r="Q26" s="347">
        <v>0</v>
      </c>
      <c r="R26" s="347">
        <v>0</v>
      </c>
      <c r="S26" s="347">
        <v>0</v>
      </c>
    </row>
    <row r="27" spans="2:19">
      <c r="B27" s="645">
        <v>17</v>
      </c>
      <c r="C27" s="644" t="s">
        <v>1121</v>
      </c>
      <c r="D27" s="347">
        <v>0</v>
      </c>
      <c r="E27" s="347">
        <v>0</v>
      </c>
      <c r="F27" s="347">
        <v>0</v>
      </c>
      <c r="G27" s="347">
        <v>0</v>
      </c>
      <c r="H27" s="347">
        <v>0</v>
      </c>
      <c r="I27" s="347">
        <v>0</v>
      </c>
      <c r="J27" s="347">
        <v>0</v>
      </c>
      <c r="K27" s="347">
        <v>0</v>
      </c>
      <c r="L27" s="347">
        <v>0</v>
      </c>
      <c r="M27" s="347">
        <v>0</v>
      </c>
      <c r="N27" s="347">
        <v>0</v>
      </c>
      <c r="O27" s="347">
        <v>0</v>
      </c>
      <c r="P27" s="347">
        <v>0</v>
      </c>
      <c r="Q27" s="347">
        <v>0</v>
      </c>
      <c r="R27" s="347">
        <v>0</v>
      </c>
      <c r="S27" s="347">
        <v>0</v>
      </c>
    </row>
    <row r="28" spans="2:19">
      <c r="B28" s="645">
        <v>18</v>
      </c>
      <c r="C28" s="641" t="s">
        <v>1881</v>
      </c>
      <c r="D28" s="347">
        <v>8.1300000000000008</v>
      </c>
      <c r="E28" s="347">
        <v>0</v>
      </c>
      <c r="F28" s="347">
        <v>0</v>
      </c>
      <c r="G28" s="347">
        <v>0</v>
      </c>
      <c r="H28" s="347">
        <v>0</v>
      </c>
      <c r="I28" s="347">
        <v>0</v>
      </c>
      <c r="J28" s="347">
        <v>0</v>
      </c>
      <c r="K28" s="347">
        <v>0</v>
      </c>
      <c r="L28" s="347">
        <v>0</v>
      </c>
      <c r="M28" s="347">
        <v>0</v>
      </c>
      <c r="N28" s="347">
        <v>0</v>
      </c>
      <c r="O28" s="347">
        <v>0</v>
      </c>
      <c r="P28" s="347">
        <v>0</v>
      </c>
      <c r="Q28" s="347">
        <v>0</v>
      </c>
      <c r="R28" s="347">
        <v>0</v>
      </c>
      <c r="S28" s="347">
        <v>0</v>
      </c>
    </row>
    <row r="29" spans="2:19">
      <c r="B29" s="645">
        <v>19</v>
      </c>
      <c r="C29" s="644" t="s">
        <v>1549</v>
      </c>
      <c r="D29" s="347">
        <v>14.88</v>
      </c>
      <c r="E29" s="347">
        <v>0</v>
      </c>
      <c r="F29" s="347">
        <v>0</v>
      </c>
      <c r="G29" s="310"/>
      <c r="H29" s="347">
        <v>0</v>
      </c>
      <c r="I29" s="347">
        <v>0</v>
      </c>
      <c r="J29" s="347">
        <v>0</v>
      </c>
      <c r="K29" s="347">
        <v>0</v>
      </c>
      <c r="L29" s="310"/>
      <c r="M29" s="347">
        <v>0</v>
      </c>
      <c r="N29" s="347">
        <v>0</v>
      </c>
      <c r="O29" s="347">
        <v>0</v>
      </c>
      <c r="P29" s="347">
        <v>0</v>
      </c>
      <c r="Q29" s="310"/>
      <c r="R29" s="347">
        <v>0</v>
      </c>
      <c r="S29" s="347">
        <v>0</v>
      </c>
    </row>
    <row r="30" spans="2:19" ht="30">
      <c r="B30" s="645">
        <v>20</v>
      </c>
      <c r="C30" s="643" t="s">
        <v>1885</v>
      </c>
      <c r="D30" s="347">
        <v>1644.47</v>
      </c>
      <c r="E30" s="347">
        <v>624.69000000000005</v>
      </c>
      <c r="F30" s="347">
        <v>165.24</v>
      </c>
      <c r="G30" s="347">
        <v>0</v>
      </c>
      <c r="H30" s="347">
        <v>4.84</v>
      </c>
      <c r="I30" s="347">
        <v>155.16</v>
      </c>
      <c r="J30" s="347">
        <v>2.86</v>
      </c>
      <c r="K30" s="347">
        <v>2.61</v>
      </c>
      <c r="L30" s="347">
        <v>0</v>
      </c>
      <c r="M30" s="347">
        <v>2.52</v>
      </c>
      <c r="N30" s="347">
        <v>0</v>
      </c>
      <c r="O30" s="347">
        <v>921.95</v>
      </c>
      <c r="P30" s="347">
        <v>165.9</v>
      </c>
      <c r="Q30" s="347">
        <v>0</v>
      </c>
      <c r="R30" s="347">
        <v>4.83</v>
      </c>
      <c r="S30" s="347">
        <v>154.19999999999999</v>
      </c>
    </row>
    <row r="31" spans="2:19">
      <c r="B31" s="645">
        <v>21</v>
      </c>
      <c r="C31" s="641" t="s">
        <v>1121</v>
      </c>
      <c r="D31" s="347">
        <v>538.17999999999995</v>
      </c>
      <c r="E31" s="347">
        <v>450.22</v>
      </c>
      <c r="F31" s="347">
        <v>1.37</v>
      </c>
      <c r="G31" s="347">
        <v>0</v>
      </c>
      <c r="H31" s="347">
        <v>0.02</v>
      </c>
      <c r="I31" s="347">
        <v>1.36</v>
      </c>
      <c r="J31" s="347">
        <v>0.24</v>
      </c>
      <c r="K31" s="347">
        <v>0</v>
      </c>
      <c r="L31" s="347">
        <v>0</v>
      </c>
      <c r="M31" s="347">
        <v>0</v>
      </c>
      <c r="N31" s="347">
        <v>0</v>
      </c>
      <c r="O31" s="347">
        <v>450.22</v>
      </c>
      <c r="P31" s="347">
        <v>1.37</v>
      </c>
      <c r="Q31" s="347">
        <v>0</v>
      </c>
      <c r="R31" s="347">
        <v>0</v>
      </c>
      <c r="S31" s="347">
        <v>0</v>
      </c>
    </row>
    <row r="32" spans="2:19">
      <c r="B32" s="645">
        <v>22</v>
      </c>
      <c r="C32" s="641" t="s">
        <v>1881</v>
      </c>
      <c r="D32" s="347">
        <v>97.42</v>
      </c>
      <c r="E32" s="347">
        <v>13</v>
      </c>
      <c r="F32" s="347">
        <v>8.26</v>
      </c>
      <c r="G32" s="347">
        <v>0</v>
      </c>
      <c r="H32" s="347">
        <v>0</v>
      </c>
      <c r="I32" s="347">
        <v>6.19</v>
      </c>
      <c r="J32" s="347">
        <v>0.08</v>
      </c>
      <c r="K32" s="347">
        <v>0.08</v>
      </c>
      <c r="L32" s="347">
        <v>0</v>
      </c>
      <c r="M32" s="347">
        <v>0.01</v>
      </c>
      <c r="N32" s="347">
        <v>0</v>
      </c>
      <c r="O32" s="347">
        <v>15.81</v>
      </c>
      <c r="P32" s="347">
        <v>8.34</v>
      </c>
      <c r="Q32" s="347">
        <v>0</v>
      </c>
      <c r="R32" s="347">
        <v>0</v>
      </c>
      <c r="S32" s="347">
        <v>6.2</v>
      </c>
    </row>
    <row r="33" spans="2:19">
      <c r="B33" s="645">
        <v>23</v>
      </c>
      <c r="C33" s="641" t="s">
        <v>1549</v>
      </c>
      <c r="D33" s="347">
        <v>1008.87</v>
      </c>
      <c r="E33" s="347">
        <v>161.47</v>
      </c>
      <c r="F33" s="347">
        <v>155.61000000000001</v>
      </c>
      <c r="G33" s="310"/>
      <c r="H33" s="347">
        <v>4.83</v>
      </c>
      <c r="I33" s="347">
        <v>147.62</v>
      </c>
      <c r="J33" s="347">
        <v>2.5299999999999998</v>
      </c>
      <c r="K33" s="347">
        <v>2.5299999999999998</v>
      </c>
      <c r="L33" s="310"/>
      <c r="M33" s="347">
        <v>2.5099999999999998</v>
      </c>
      <c r="N33" s="347">
        <v>0</v>
      </c>
      <c r="O33" s="347">
        <v>455.92</v>
      </c>
      <c r="P33" s="347">
        <v>156.18</v>
      </c>
      <c r="Q33" s="310"/>
      <c r="R33" s="347">
        <v>4.83</v>
      </c>
      <c r="S33" s="347">
        <v>148</v>
      </c>
    </row>
    <row r="34" spans="2:19">
      <c r="B34" s="645">
        <v>24</v>
      </c>
      <c r="C34" s="643" t="s">
        <v>1135</v>
      </c>
      <c r="D34" s="347">
        <v>22884.95</v>
      </c>
      <c r="E34" s="347">
        <v>10914.97</v>
      </c>
      <c r="F34" s="347">
        <v>249.79</v>
      </c>
      <c r="G34" s="347">
        <v>0</v>
      </c>
      <c r="H34" s="347">
        <v>0</v>
      </c>
      <c r="I34" s="347">
        <v>0</v>
      </c>
      <c r="J34" s="310"/>
      <c r="K34" s="310"/>
      <c r="L34" s="310"/>
      <c r="M34" s="310"/>
      <c r="N34" s="310"/>
      <c r="O34" s="347">
        <v>10914.97</v>
      </c>
      <c r="P34" s="347">
        <v>249.79</v>
      </c>
      <c r="Q34" s="347">
        <v>0</v>
      </c>
      <c r="R34" s="347">
        <v>0</v>
      </c>
      <c r="S34" s="347">
        <v>0</v>
      </c>
    </row>
    <row r="35" spans="2:19" ht="30">
      <c r="B35" s="645">
        <v>25</v>
      </c>
      <c r="C35" s="641" t="s">
        <v>1886</v>
      </c>
      <c r="D35" s="347">
        <v>10142.469999999999</v>
      </c>
      <c r="E35" s="347">
        <v>10142.469999999999</v>
      </c>
      <c r="F35" s="347">
        <v>249.79</v>
      </c>
      <c r="G35" s="347">
        <v>0</v>
      </c>
      <c r="H35" s="347">
        <v>0</v>
      </c>
      <c r="I35" s="347">
        <v>0</v>
      </c>
      <c r="J35" s="310"/>
      <c r="K35" s="310"/>
      <c r="L35" s="310"/>
      <c r="M35" s="310"/>
      <c r="N35" s="310"/>
      <c r="O35" s="347">
        <v>10142.469999999999</v>
      </c>
      <c r="P35" s="347">
        <v>249.79</v>
      </c>
      <c r="Q35" s="347">
        <v>0</v>
      </c>
      <c r="R35" s="347">
        <v>0</v>
      </c>
      <c r="S35" s="347">
        <v>0</v>
      </c>
    </row>
    <row r="36" spans="2:19">
      <c r="B36" s="645">
        <v>26</v>
      </c>
      <c r="C36" s="641" t="s">
        <v>1887</v>
      </c>
      <c r="D36" s="347">
        <v>48.45</v>
      </c>
      <c r="E36" s="347">
        <v>48.45</v>
      </c>
      <c r="F36" s="347">
        <v>0</v>
      </c>
      <c r="G36" s="347">
        <v>0</v>
      </c>
      <c r="H36" s="347">
        <v>0</v>
      </c>
      <c r="I36" s="347">
        <v>0</v>
      </c>
      <c r="J36" s="310"/>
      <c r="K36" s="310"/>
      <c r="L36" s="310"/>
      <c r="M36" s="310"/>
      <c r="N36" s="310"/>
      <c r="O36" s="347">
        <v>48.45</v>
      </c>
      <c r="P36" s="347">
        <v>0</v>
      </c>
      <c r="Q36" s="347">
        <v>0</v>
      </c>
      <c r="R36" s="347">
        <v>0</v>
      </c>
      <c r="S36" s="347">
        <v>0</v>
      </c>
    </row>
    <row r="37" spans="2:19">
      <c r="B37" s="645">
        <v>27</v>
      </c>
      <c r="C37" s="641" t="s">
        <v>1888</v>
      </c>
      <c r="D37" s="347">
        <v>5543.32</v>
      </c>
      <c r="E37" s="347">
        <v>724.04</v>
      </c>
      <c r="F37" s="347">
        <v>0</v>
      </c>
      <c r="G37" s="347">
        <v>0</v>
      </c>
      <c r="H37" s="347">
        <v>0</v>
      </c>
      <c r="I37" s="347">
        <v>0</v>
      </c>
      <c r="J37" s="310"/>
      <c r="K37" s="310"/>
      <c r="L37" s="310"/>
      <c r="M37" s="310"/>
      <c r="N37" s="310"/>
      <c r="O37" s="347">
        <v>724.04</v>
      </c>
      <c r="P37" s="347">
        <v>0</v>
      </c>
      <c r="Q37" s="347">
        <v>0</v>
      </c>
      <c r="R37" s="347">
        <v>0</v>
      </c>
      <c r="S37" s="347">
        <v>0</v>
      </c>
    </row>
    <row r="38" spans="2:19">
      <c r="B38" s="645">
        <v>28</v>
      </c>
      <c r="C38" s="643" t="s">
        <v>1889</v>
      </c>
      <c r="D38" s="347">
        <v>58.59</v>
      </c>
      <c r="E38" s="347">
        <v>0</v>
      </c>
      <c r="F38" s="347">
        <v>0</v>
      </c>
      <c r="G38" s="347">
        <v>0</v>
      </c>
      <c r="H38" s="347">
        <v>0</v>
      </c>
      <c r="I38" s="347">
        <v>0</v>
      </c>
      <c r="J38" s="347">
        <v>0</v>
      </c>
      <c r="K38" s="347">
        <v>0</v>
      </c>
      <c r="L38" s="347">
        <v>0</v>
      </c>
      <c r="M38" s="347">
        <v>0</v>
      </c>
      <c r="N38" s="347">
        <v>0</v>
      </c>
      <c r="O38" s="347">
        <v>0</v>
      </c>
      <c r="P38" s="347">
        <v>0</v>
      </c>
      <c r="Q38" s="347">
        <v>0</v>
      </c>
      <c r="R38" s="347">
        <v>0</v>
      </c>
      <c r="S38" s="347">
        <v>0</v>
      </c>
    </row>
    <row r="39" spans="2:19">
      <c r="B39" s="645">
        <v>29</v>
      </c>
      <c r="C39" s="641" t="s">
        <v>1890</v>
      </c>
      <c r="D39" s="347">
        <v>0.12</v>
      </c>
      <c r="E39" s="347">
        <v>0</v>
      </c>
      <c r="F39" s="347">
        <v>0</v>
      </c>
      <c r="G39" s="347">
        <v>0</v>
      </c>
      <c r="H39" s="347">
        <v>0</v>
      </c>
      <c r="I39" s="347">
        <v>0</v>
      </c>
      <c r="J39" s="347">
        <v>0</v>
      </c>
      <c r="K39" s="347">
        <v>0</v>
      </c>
      <c r="L39" s="347">
        <v>0</v>
      </c>
      <c r="M39" s="347">
        <v>0</v>
      </c>
      <c r="N39" s="347">
        <v>0</v>
      </c>
      <c r="O39" s="347">
        <v>0</v>
      </c>
      <c r="P39" s="347">
        <v>0</v>
      </c>
      <c r="Q39" s="347">
        <v>0</v>
      </c>
      <c r="R39" s="347">
        <v>0</v>
      </c>
      <c r="S39" s="347">
        <v>0</v>
      </c>
    </row>
    <row r="40" spans="2:19">
      <c r="B40" s="645">
        <v>30</v>
      </c>
      <c r="C40" s="641" t="s">
        <v>1891</v>
      </c>
      <c r="D40" s="347">
        <v>58.46</v>
      </c>
      <c r="E40" s="347">
        <v>0</v>
      </c>
      <c r="F40" s="347">
        <v>0</v>
      </c>
      <c r="G40" s="347">
        <v>0</v>
      </c>
      <c r="H40" s="347">
        <v>0</v>
      </c>
      <c r="I40" s="347">
        <v>0</v>
      </c>
      <c r="J40" s="347">
        <v>0</v>
      </c>
      <c r="K40" s="347">
        <v>0</v>
      </c>
      <c r="L40" s="347">
        <v>0</v>
      </c>
      <c r="M40" s="347">
        <v>0</v>
      </c>
      <c r="N40" s="347">
        <v>0</v>
      </c>
      <c r="O40" s="347">
        <v>0</v>
      </c>
      <c r="P40" s="347">
        <v>0</v>
      </c>
      <c r="Q40" s="347">
        <v>0</v>
      </c>
      <c r="R40" s="347">
        <v>0</v>
      </c>
      <c r="S40" s="347">
        <v>0</v>
      </c>
    </row>
    <row r="41" spans="2:19" ht="30">
      <c r="B41" s="645">
        <v>31</v>
      </c>
      <c r="C41" s="143" t="s">
        <v>1892</v>
      </c>
      <c r="D41" s="347">
        <v>0</v>
      </c>
      <c r="E41" s="347">
        <v>0</v>
      </c>
      <c r="F41" s="347">
        <v>0</v>
      </c>
      <c r="G41" s="347">
        <v>0</v>
      </c>
      <c r="H41" s="347">
        <v>0</v>
      </c>
      <c r="I41" s="347">
        <v>0</v>
      </c>
      <c r="J41" s="347">
        <v>0</v>
      </c>
      <c r="K41" s="347">
        <v>0</v>
      </c>
      <c r="L41" s="347">
        <v>0</v>
      </c>
      <c r="M41" s="347">
        <v>0</v>
      </c>
      <c r="N41" s="347">
        <v>0</v>
      </c>
      <c r="O41" s="347">
        <v>0</v>
      </c>
      <c r="P41" s="347">
        <v>0</v>
      </c>
      <c r="Q41" s="347">
        <v>0</v>
      </c>
      <c r="R41" s="347">
        <v>0</v>
      </c>
      <c r="S41" s="347">
        <v>0</v>
      </c>
    </row>
    <row r="42" spans="2:19">
      <c r="B42" s="645">
        <v>32</v>
      </c>
      <c r="C42" s="647" t="s">
        <v>1893</v>
      </c>
      <c r="D42" s="347">
        <v>29125.49</v>
      </c>
      <c r="E42" s="347">
        <v>11539.66</v>
      </c>
      <c r="F42" s="347">
        <v>415.03</v>
      </c>
      <c r="G42" s="347">
        <v>0</v>
      </c>
      <c r="H42" s="347">
        <v>4.84</v>
      </c>
      <c r="I42" s="347">
        <v>155.16</v>
      </c>
      <c r="J42" s="347">
        <v>2.86</v>
      </c>
      <c r="K42" s="347">
        <v>2.61</v>
      </c>
      <c r="L42" s="347">
        <v>0</v>
      </c>
      <c r="M42" s="347">
        <v>2.52</v>
      </c>
      <c r="N42" s="347">
        <v>0</v>
      </c>
      <c r="O42" s="347">
        <v>12123.34</v>
      </c>
      <c r="P42" s="347">
        <v>415.69</v>
      </c>
      <c r="Q42" s="347">
        <v>0</v>
      </c>
      <c r="R42" s="347">
        <v>4.83</v>
      </c>
      <c r="S42" s="347">
        <v>154.19999999999999</v>
      </c>
    </row>
    <row r="43" spans="2:19" ht="15" customHeight="1">
      <c r="B43" s="836" t="s">
        <v>1894</v>
      </c>
      <c r="C43" s="837"/>
      <c r="D43" s="837"/>
      <c r="E43" s="837"/>
      <c r="F43" s="837"/>
      <c r="G43" s="837"/>
      <c r="H43" s="837"/>
      <c r="I43" s="837"/>
      <c r="J43" s="837"/>
      <c r="K43" s="837"/>
      <c r="L43" s="837"/>
      <c r="M43" s="837"/>
      <c r="N43" s="837"/>
      <c r="O43" s="837"/>
      <c r="P43" s="837"/>
      <c r="Q43" s="837"/>
      <c r="R43" s="837"/>
      <c r="S43" s="838"/>
    </row>
    <row r="44" spans="2:19" ht="30">
      <c r="B44" s="140">
        <v>33</v>
      </c>
      <c r="C44" s="648" t="s">
        <v>1895</v>
      </c>
      <c r="D44" s="347">
        <v>23911.57</v>
      </c>
      <c r="E44" s="310"/>
      <c r="F44" s="310"/>
      <c r="G44" s="310"/>
      <c r="H44" s="310"/>
      <c r="I44" s="310"/>
      <c r="J44" s="310"/>
      <c r="K44" s="310"/>
      <c r="L44" s="310"/>
      <c r="M44" s="310"/>
      <c r="N44" s="310"/>
      <c r="O44" s="310"/>
      <c r="P44" s="310"/>
      <c r="Q44" s="310"/>
      <c r="R44" s="310"/>
      <c r="S44" s="310"/>
    </row>
    <row r="45" spans="2:19">
      <c r="B45" s="140">
        <v>34</v>
      </c>
      <c r="C45" s="640" t="s">
        <v>1121</v>
      </c>
      <c r="D45" s="347">
        <v>23651.21</v>
      </c>
      <c r="E45" s="310"/>
      <c r="F45" s="310"/>
      <c r="G45" s="310"/>
      <c r="H45" s="310"/>
      <c r="I45" s="310"/>
      <c r="J45" s="310"/>
      <c r="K45" s="310"/>
      <c r="L45" s="310"/>
      <c r="M45" s="310"/>
      <c r="N45" s="310"/>
      <c r="O45" s="310"/>
      <c r="P45" s="310"/>
      <c r="Q45" s="310"/>
      <c r="R45" s="310"/>
      <c r="S45" s="310"/>
    </row>
    <row r="46" spans="2:19">
      <c r="B46" s="140">
        <v>35</v>
      </c>
      <c r="C46" s="640" t="s">
        <v>1158</v>
      </c>
      <c r="D46" s="347">
        <v>0</v>
      </c>
      <c r="E46" s="310"/>
      <c r="F46" s="310"/>
      <c r="G46" s="310"/>
      <c r="H46" s="310"/>
      <c r="I46" s="310"/>
      <c r="J46" s="310"/>
      <c r="K46" s="310"/>
      <c r="L46" s="310"/>
      <c r="M46" s="310"/>
      <c r="N46" s="310"/>
      <c r="O46" s="310"/>
      <c r="P46" s="310"/>
      <c r="Q46" s="310"/>
      <c r="R46" s="310"/>
      <c r="S46" s="310"/>
    </row>
    <row r="47" spans="2:19">
      <c r="B47" s="140">
        <v>36</v>
      </c>
      <c r="C47" s="640" t="s">
        <v>1549</v>
      </c>
      <c r="D47" s="347">
        <v>260.36</v>
      </c>
      <c r="E47" s="310"/>
      <c r="F47" s="310"/>
      <c r="G47" s="310"/>
      <c r="H47" s="310"/>
      <c r="I47" s="310"/>
      <c r="J47" s="310"/>
      <c r="K47" s="310"/>
      <c r="L47" s="310"/>
      <c r="M47" s="310"/>
      <c r="N47" s="310"/>
      <c r="O47" s="310"/>
      <c r="P47" s="310"/>
      <c r="Q47" s="310"/>
      <c r="R47" s="310"/>
      <c r="S47" s="310"/>
    </row>
    <row r="48" spans="2:19" ht="30">
      <c r="B48" s="140">
        <v>37</v>
      </c>
      <c r="C48" s="648" t="s">
        <v>1896</v>
      </c>
      <c r="D48" s="347">
        <v>0</v>
      </c>
      <c r="E48" s="310"/>
      <c r="F48" s="310"/>
      <c r="G48" s="310"/>
      <c r="H48" s="310"/>
      <c r="I48" s="310"/>
      <c r="J48" s="310"/>
      <c r="K48" s="310"/>
      <c r="L48" s="310"/>
      <c r="M48" s="310"/>
      <c r="N48" s="310"/>
      <c r="O48" s="310"/>
      <c r="P48" s="310"/>
      <c r="Q48" s="310"/>
      <c r="R48" s="310"/>
      <c r="S48" s="310"/>
    </row>
    <row r="49" spans="1:19">
      <c r="B49" s="140">
        <v>38</v>
      </c>
      <c r="C49" s="640" t="s">
        <v>1121</v>
      </c>
      <c r="D49" s="347">
        <v>0</v>
      </c>
      <c r="E49" s="310"/>
      <c r="F49" s="310"/>
      <c r="G49" s="310"/>
      <c r="H49" s="310"/>
      <c r="I49" s="310"/>
      <c r="J49" s="310"/>
      <c r="K49" s="310"/>
      <c r="L49" s="310"/>
      <c r="M49" s="310"/>
      <c r="N49" s="310"/>
      <c r="O49" s="310"/>
      <c r="P49" s="310"/>
      <c r="Q49" s="310"/>
      <c r="R49" s="310"/>
      <c r="S49" s="310"/>
    </row>
    <row r="50" spans="1:19">
      <c r="B50" s="140">
        <v>39</v>
      </c>
      <c r="C50" s="640" t="s">
        <v>1158</v>
      </c>
      <c r="D50" s="347">
        <v>0</v>
      </c>
      <c r="E50" s="310"/>
      <c r="F50" s="310"/>
      <c r="G50" s="310"/>
      <c r="H50" s="310"/>
      <c r="I50" s="310"/>
      <c r="J50" s="310"/>
      <c r="K50" s="310"/>
      <c r="L50" s="310"/>
      <c r="M50" s="310"/>
      <c r="N50" s="310"/>
      <c r="O50" s="310"/>
      <c r="P50" s="310"/>
      <c r="Q50" s="310"/>
      <c r="R50" s="310"/>
      <c r="S50" s="310"/>
    </row>
    <row r="51" spans="1:19">
      <c r="B51" s="140">
        <v>40</v>
      </c>
      <c r="C51" s="640" t="s">
        <v>1549</v>
      </c>
      <c r="D51" s="347">
        <v>0</v>
      </c>
      <c r="E51" s="310"/>
      <c r="F51" s="310"/>
      <c r="G51" s="310"/>
      <c r="H51" s="310"/>
      <c r="I51" s="310"/>
      <c r="J51" s="310"/>
      <c r="K51" s="310"/>
      <c r="L51" s="310"/>
      <c r="M51" s="310"/>
      <c r="N51" s="310"/>
      <c r="O51" s="310"/>
      <c r="P51" s="310"/>
      <c r="Q51" s="310"/>
      <c r="R51" s="310"/>
      <c r="S51" s="310"/>
    </row>
    <row r="52" spans="1:19">
      <c r="B52" s="119">
        <v>41</v>
      </c>
      <c r="C52" s="323" t="s">
        <v>1897</v>
      </c>
      <c r="D52" s="347">
        <v>143.96</v>
      </c>
      <c r="E52" s="310"/>
      <c r="F52" s="310"/>
      <c r="G52" s="310"/>
      <c r="H52" s="310"/>
      <c r="I52" s="310"/>
      <c r="J52" s="310"/>
      <c r="K52" s="310"/>
      <c r="L52" s="310"/>
      <c r="M52" s="310"/>
      <c r="N52" s="310"/>
      <c r="O52" s="310"/>
      <c r="P52" s="310"/>
      <c r="Q52" s="310"/>
      <c r="R52" s="310"/>
      <c r="S52" s="310"/>
    </row>
    <row r="53" spans="1:19">
      <c r="B53" s="119">
        <v>42</v>
      </c>
      <c r="C53" s="323" t="s">
        <v>1898</v>
      </c>
      <c r="D53" s="347">
        <v>334.51</v>
      </c>
      <c r="E53" s="310"/>
      <c r="F53" s="310"/>
      <c r="G53" s="310"/>
      <c r="H53" s="310"/>
      <c r="I53" s="310"/>
      <c r="J53" s="310"/>
      <c r="K53" s="310"/>
      <c r="L53" s="310"/>
      <c r="M53" s="310"/>
      <c r="N53" s="310"/>
      <c r="O53" s="310"/>
      <c r="P53" s="310"/>
      <c r="Q53" s="310"/>
      <c r="R53" s="310"/>
      <c r="S53" s="310"/>
    </row>
    <row r="54" spans="1:19">
      <c r="B54" s="119">
        <v>43</v>
      </c>
      <c r="C54" s="323" t="s">
        <v>1899</v>
      </c>
      <c r="D54" s="347">
        <v>268.5</v>
      </c>
      <c r="E54" s="310"/>
      <c r="F54" s="310"/>
      <c r="G54" s="310"/>
      <c r="H54" s="310"/>
      <c r="I54" s="310"/>
      <c r="J54" s="310"/>
      <c r="K54" s="310"/>
      <c r="L54" s="310"/>
      <c r="M54" s="310"/>
      <c r="N54" s="310"/>
      <c r="O54" s="310"/>
      <c r="P54" s="310"/>
      <c r="Q54" s="310"/>
      <c r="R54" s="310"/>
      <c r="S54" s="310"/>
    </row>
    <row r="55" spans="1:19">
      <c r="B55" s="119">
        <v>44</v>
      </c>
      <c r="C55" s="323" t="s">
        <v>1900</v>
      </c>
      <c r="D55" s="347">
        <v>16305.83</v>
      </c>
      <c r="E55" s="310"/>
      <c r="F55" s="310"/>
      <c r="G55" s="310"/>
      <c r="H55" s="310"/>
      <c r="I55" s="310"/>
      <c r="J55" s="310"/>
      <c r="K55" s="310"/>
      <c r="L55" s="310"/>
      <c r="M55" s="310"/>
      <c r="N55" s="310"/>
      <c r="O55" s="310"/>
      <c r="P55" s="310"/>
      <c r="Q55" s="310"/>
      <c r="R55" s="310"/>
      <c r="S55" s="310"/>
    </row>
    <row r="56" spans="1:19">
      <c r="B56" s="119">
        <v>45</v>
      </c>
      <c r="C56" s="647" t="s">
        <v>1901</v>
      </c>
      <c r="D56" s="347">
        <v>70089.86</v>
      </c>
      <c r="E56" s="310"/>
      <c r="F56" s="310"/>
      <c r="G56" s="310"/>
      <c r="H56" s="310"/>
      <c r="I56" s="310"/>
      <c r="J56" s="310"/>
      <c r="K56" s="310"/>
      <c r="L56" s="310"/>
      <c r="M56" s="310"/>
      <c r="N56" s="310"/>
      <c r="O56" s="310"/>
      <c r="P56" s="310"/>
      <c r="Q56" s="310"/>
      <c r="R56" s="310"/>
      <c r="S56" s="310"/>
    </row>
    <row r="57" spans="1:19" ht="15" customHeight="1">
      <c r="A57" s="642" t="s">
        <v>1902</v>
      </c>
      <c r="B57" s="836" t="s">
        <v>1903</v>
      </c>
      <c r="C57" s="837"/>
      <c r="D57" s="837"/>
      <c r="E57" s="837"/>
      <c r="F57" s="837"/>
      <c r="G57" s="837"/>
      <c r="H57" s="837"/>
      <c r="I57" s="837"/>
      <c r="J57" s="837"/>
      <c r="K57" s="837"/>
      <c r="L57" s="837"/>
      <c r="M57" s="837"/>
      <c r="N57" s="837"/>
      <c r="O57" s="837"/>
      <c r="P57" s="837"/>
      <c r="Q57" s="837"/>
      <c r="R57" s="837"/>
      <c r="S57" s="838"/>
    </row>
    <row r="58" spans="1:19">
      <c r="B58" s="119">
        <v>46</v>
      </c>
      <c r="C58" s="323" t="s">
        <v>1904</v>
      </c>
      <c r="D58" s="347">
        <v>1309.5</v>
      </c>
      <c r="E58" s="310"/>
      <c r="F58" s="310"/>
      <c r="G58" s="310"/>
      <c r="H58" s="310"/>
      <c r="I58" s="310"/>
      <c r="J58" s="310"/>
      <c r="K58" s="310"/>
      <c r="L58" s="310"/>
      <c r="M58" s="310"/>
      <c r="N58" s="310"/>
      <c r="O58" s="310"/>
      <c r="P58" s="310"/>
      <c r="Q58" s="310"/>
      <c r="R58" s="310"/>
      <c r="S58" s="310"/>
    </row>
    <row r="59" spans="1:19">
      <c r="B59" s="119">
        <v>47</v>
      </c>
      <c r="C59" s="323" t="s">
        <v>1905</v>
      </c>
      <c r="D59" s="347">
        <v>11310.52</v>
      </c>
      <c r="E59" s="310"/>
      <c r="F59" s="310"/>
      <c r="G59" s="310"/>
      <c r="H59" s="310"/>
      <c r="I59" s="310"/>
      <c r="J59" s="310"/>
      <c r="K59" s="310"/>
      <c r="L59" s="310"/>
      <c r="M59" s="310"/>
      <c r="N59" s="310"/>
      <c r="O59" s="310"/>
      <c r="P59" s="310"/>
      <c r="Q59" s="310"/>
      <c r="R59" s="310"/>
      <c r="S59" s="310"/>
    </row>
    <row r="60" spans="1:19">
      <c r="B60" s="119">
        <v>48</v>
      </c>
      <c r="C60" s="323" t="s">
        <v>1906</v>
      </c>
      <c r="D60" s="347">
        <v>34288.89</v>
      </c>
      <c r="E60" s="310"/>
      <c r="F60" s="310"/>
      <c r="G60" s="310"/>
      <c r="H60" s="310"/>
      <c r="I60" s="310"/>
      <c r="J60" s="310"/>
      <c r="K60" s="310"/>
      <c r="L60" s="310"/>
      <c r="M60" s="310"/>
      <c r="N60" s="310"/>
      <c r="O60" s="310"/>
      <c r="P60" s="310"/>
      <c r="Q60" s="310"/>
      <c r="R60" s="310"/>
      <c r="S60" s="310"/>
    </row>
    <row r="61" spans="1:19" ht="17.25" customHeight="1">
      <c r="B61" s="119">
        <v>49</v>
      </c>
      <c r="C61" s="629" t="s">
        <v>1907</v>
      </c>
      <c r="D61" s="347">
        <v>46908.91</v>
      </c>
      <c r="E61" s="310"/>
      <c r="F61" s="310"/>
      <c r="G61" s="310"/>
      <c r="H61" s="310"/>
      <c r="I61" s="310"/>
      <c r="J61" s="310"/>
      <c r="K61" s="310"/>
      <c r="L61" s="310"/>
      <c r="M61" s="310"/>
      <c r="N61" s="310"/>
      <c r="O61" s="310"/>
      <c r="P61" s="310"/>
      <c r="Q61" s="310"/>
      <c r="R61" s="310"/>
      <c r="S61" s="310"/>
    </row>
    <row r="62" spans="1:19">
      <c r="A62" s="642"/>
      <c r="B62" s="649">
        <v>50</v>
      </c>
      <c r="C62" s="650" t="s">
        <v>1908</v>
      </c>
      <c r="D62" s="806">
        <v>116998.77</v>
      </c>
      <c r="E62" s="651"/>
      <c r="F62" s="651"/>
      <c r="G62" s="651"/>
      <c r="H62" s="651"/>
      <c r="I62" s="651"/>
      <c r="J62" s="651"/>
      <c r="K62" s="651"/>
      <c r="L62" s="651"/>
      <c r="M62" s="651"/>
      <c r="N62" s="651"/>
      <c r="O62" s="651"/>
      <c r="P62" s="651"/>
      <c r="Q62" s="651"/>
      <c r="R62" s="651"/>
      <c r="S62" s="651"/>
    </row>
    <row r="63" spans="1:19">
      <c r="B63" s="642"/>
    </row>
    <row r="64" spans="1:19">
      <c r="B64" s="642"/>
    </row>
    <row r="65" spans="2:4" ht="42.75" customHeight="1">
      <c r="B65" s="1141" t="s">
        <v>2047</v>
      </c>
      <c r="C65" s="1141"/>
      <c r="D65" s="1141"/>
    </row>
    <row r="66" spans="2:4" ht="79.5" customHeight="1">
      <c r="B66" s="1157" t="s">
        <v>2048</v>
      </c>
      <c r="C66" s="1164"/>
      <c r="D66" s="1164"/>
    </row>
    <row r="67" spans="2:4" ht="31.5" customHeight="1">
      <c r="B67" s="1141" t="s">
        <v>1909</v>
      </c>
      <c r="C67" s="1141"/>
      <c r="D67" s="1141"/>
    </row>
    <row r="68" spans="2:4">
      <c r="B68" s="642"/>
    </row>
    <row r="69" spans="2:4">
      <c r="B69" s="642"/>
    </row>
    <row r="70" spans="2:4">
      <c r="B70" s="642"/>
    </row>
    <row r="71" spans="2:4">
      <c r="B71" s="642"/>
    </row>
    <row r="72" spans="2:4">
      <c r="B72" s="642"/>
    </row>
    <row r="73" spans="2:4">
      <c r="B73" s="642"/>
    </row>
    <row r="74" spans="2:4">
      <c r="B74" s="642"/>
    </row>
    <row r="75" spans="2:4">
      <c r="B75" s="642"/>
    </row>
    <row r="76" spans="2:4">
      <c r="B76" s="642"/>
    </row>
    <row r="77" spans="2:4">
      <c r="B77" s="642"/>
    </row>
    <row r="78" spans="2:4">
      <c r="B78" s="642"/>
    </row>
    <row r="79" spans="2:4">
      <c r="B79" s="642"/>
    </row>
    <row r="80" spans="2:4">
      <c r="B80" s="642"/>
    </row>
    <row r="81" spans="2:2">
      <c r="B81" s="642"/>
    </row>
    <row r="82" spans="2:2">
      <c r="B82" s="642"/>
    </row>
    <row r="83" spans="2:2">
      <c r="B83" s="642"/>
    </row>
    <row r="84" spans="2:2">
      <c r="B84" s="642"/>
    </row>
    <row r="85" spans="2:2">
      <c r="B85" s="642"/>
    </row>
    <row r="86" spans="2:2">
      <c r="B86" s="642"/>
    </row>
    <row r="87" spans="2:2">
      <c r="B87" s="642"/>
    </row>
    <row r="88" spans="2:2">
      <c r="B88" s="642"/>
    </row>
    <row r="89" spans="2:2">
      <c r="B89" s="642"/>
    </row>
    <row r="90" spans="2:2">
      <c r="B90" s="642"/>
    </row>
    <row r="91" spans="2:2">
      <c r="B91" s="642"/>
    </row>
    <row r="92" spans="2:2">
      <c r="B92" s="642"/>
    </row>
    <row r="93" spans="2:2">
      <c r="B93" s="642"/>
    </row>
    <row r="94" spans="2:2">
      <c r="B94" s="642"/>
    </row>
    <row r="95" spans="2:2">
      <c r="B95" s="642"/>
    </row>
    <row r="96" spans="2:2">
      <c r="B96" s="642"/>
    </row>
    <row r="97" spans="2:2">
      <c r="B97" s="642"/>
    </row>
    <row r="98" spans="2:2">
      <c r="B98" s="642"/>
    </row>
    <row r="99" spans="2:2">
      <c r="B99" s="642"/>
    </row>
    <row r="100" spans="2:2">
      <c r="B100" s="642"/>
    </row>
    <row r="101" spans="2:2">
      <c r="B101" s="642"/>
    </row>
    <row r="102" spans="2:2">
      <c r="B102" s="642"/>
    </row>
    <row r="103" spans="2:2">
      <c r="B103" s="642"/>
    </row>
    <row r="104" spans="2:2">
      <c r="B104" s="642"/>
    </row>
    <row r="105" spans="2:2">
      <c r="B105" s="642"/>
    </row>
    <row r="106" spans="2:2">
      <c r="B106" s="642"/>
    </row>
    <row r="107" spans="2:2">
      <c r="B107" s="642"/>
    </row>
    <row r="108" spans="2:2">
      <c r="B108" s="642"/>
    </row>
    <row r="109" spans="2:2">
      <c r="B109" s="642"/>
    </row>
    <row r="110" spans="2:2">
      <c r="B110" s="642"/>
    </row>
    <row r="111" spans="2:2">
      <c r="B111" s="642"/>
    </row>
    <row r="112" spans="2:2">
      <c r="B112" s="642"/>
    </row>
    <row r="113" spans="2:2">
      <c r="B113" s="642"/>
    </row>
    <row r="114" spans="2:2">
      <c r="B114" s="642"/>
    </row>
    <row r="115" spans="2:2">
      <c r="B115" s="642"/>
    </row>
    <row r="116" spans="2:2">
      <c r="B116" s="642"/>
    </row>
    <row r="117" spans="2:2">
      <c r="B117" s="642"/>
    </row>
    <row r="118" spans="2:2">
      <c r="B118" s="642"/>
    </row>
    <row r="119" spans="2:2">
      <c r="B119" s="642"/>
    </row>
    <row r="120" spans="2:2">
      <c r="B120" s="642"/>
    </row>
    <row r="121" spans="2:2">
      <c r="B121" s="642"/>
    </row>
    <row r="122" spans="2:2">
      <c r="B122" s="642"/>
    </row>
    <row r="123" spans="2:2">
      <c r="B123" s="642"/>
    </row>
    <row r="124" spans="2:2">
      <c r="B124" s="642"/>
    </row>
    <row r="125" spans="2:2">
      <c r="B125" s="642"/>
    </row>
    <row r="126" spans="2:2">
      <c r="B126" s="642"/>
    </row>
    <row r="127" spans="2:2">
      <c r="B127" s="642"/>
    </row>
    <row r="128" spans="2:2">
      <c r="B128" s="642"/>
    </row>
    <row r="129" spans="2:2">
      <c r="B129" s="642"/>
    </row>
    <row r="130" spans="2:2">
      <c r="B130" s="642"/>
    </row>
    <row r="131" spans="2:2">
      <c r="B131" s="642"/>
    </row>
    <row r="132" spans="2:2">
      <c r="B132" s="642"/>
    </row>
    <row r="133" spans="2:2">
      <c r="B133" s="642"/>
    </row>
    <row r="134" spans="2:2">
      <c r="B134" s="642"/>
    </row>
    <row r="135" spans="2:2">
      <c r="B135" s="642"/>
    </row>
    <row r="136" spans="2:2">
      <c r="B136" s="642"/>
    </row>
    <row r="137" spans="2:2">
      <c r="B137" s="642"/>
    </row>
    <row r="138" spans="2:2">
      <c r="B138" s="642"/>
    </row>
    <row r="139" spans="2:2">
      <c r="B139" s="642"/>
    </row>
    <row r="140" spans="2:2">
      <c r="B140" s="642"/>
    </row>
    <row r="141" spans="2:2">
      <c r="B141" s="642"/>
    </row>
    <row r="142" spans="2:2">
      <c r="B142" s="642"/>
    </row>
    <row r="143" spans="2:2">
      <c r="B143" s="642"/>
    </row>
    <row r="144" spans="2:2">
      <c r="B144" s="642"/>
    </row>
    <row r="145" spans="2:2">
      <c r="B145" s="642"/>
    </row>
    <row r="146" spans="2:2">
      <c r="B146" s="642"/>
    </row>
    <row r="147" spans="2:2">
      <c r="B147" s="642"/>
    </row>
    <row r="148" spans="2:2">
      <c r="B148" s="642"/>
    </row>
    <row r="149" spans="2:2">
      <c r="B149" s="642"/>
    </row>
    <row r="150" spans="2:2">
      <c r="B150" s="642"/>
    </row>
    <row r="151" spans="2:2">
      <c r="B151" s="642"/>
    </row>
    <row r="152" spans="2:2">
      <c r="B152" s="642"/>
    </row>
    <row r="153" spans="2:2">
      <c r="B153" s="642"/>
    </row>
    <row r="154" spans="2:2">
      <c r="B154" s="642"/>
    </row>
    <row r="155" spans="2:2">
      <c r="B155" s="642"/>
    </row>
    <row r="156" spans="2:2">
      <c r="B156" s="642"/>
    </row>
    <row r="157" spans="2:2">
      <c r="B157" s="642"/>
    </row>
    <row r="158" spans="2:2">
      <c r="B158" s="642"/>
    </row>
    <row r="159" spans="2:2">
      <c r="B159" s="642"/>
    </row>
    <row r="160" spans="2:2">
      <c r="B160" s="642"/>
    </row>
    <row r="161" spans="2:2">
      <c r="B161" s="642"/>
    </row>
    <row r="162" spans="2:2">
      <c r="B162" s="642"/>
    </row>
    <row r="163" spans="2:2">
      <c r="B163" s="642"/>
    </row>
    <row r="164" spans="2:2">
      <c r="B164" s="642"/>
    </row>
    <row r="165" spans="2:2">
      <c r="B165" s="642"/>
    </row>
    <row r="166" spans="2:2">
      <c r="B166" s="642"/>
    </row>
    <row r="167" spans="2:2">
      <c r="B167" s="642"/>
    </row>
    <row r="168" spans="2:2">
      <c r="B168" s="642"/>
    </row>
    <row r="169" spans="2:2">
      <c r="B169" s="642"/>
    </row>
    <row r="170" spans="2:2">
      <c r="B170" s="642"/>
    </row>
    <row r="171" spans="2:2">
      <c r="B171" s="642"/>
    </row>
    <row r="172" spans="2:2">
      <c r="B172" s="642"/>
    </row>
    <row r="173" spans="2:2">
      <c r="B173" s="642"/>
    </row>
    <row r="174" spans="2:2">
      <c r="B174" s="642"/>
    </row>
    <row r="175" spans="2:2">
      <c r="B175" s="642"/>
    </row>
    <row r="176" spans="2:2">
      <c r="B176" s="642"/>
    </row>
    <row r="177" spans="2:2">
      <c r="B177" s="642"/>
    </row>
    <row r="178" spans="2:2">
      <c r="B178" s="642"/>
    </row>
    <row r="179" spans="2:2">
      <c r="B179" s="642"/>
    </row>
    <row r="180" spans="2:2">
      <c r="B180" s="642"/>
    </row>
    <row r="181" spans="2:2">
      <c r="B181" s="642"/>
    </row>
    <row r="182" spans="2:2">
      <c r="B182" s="642"/>
    </row>
    <row r="183" spans="2:2">
      <c r="B183" s="642"/>
    </row>
    <row r="184" spans="2:2">
      <c r="B184" s="642"/>
    </row>
    <row r="185" spans="2:2">
      <c r="B185" s="642"/>
    </row>
    <row r="186" spans="2:2">
      <c r="B186" s="642"/>
    </row>
    <row r="187" spans="2:2">
      <c r="B187" s="642"/>
    </row>
    <row r="188" spans="2:2">
      <c r="B188" s="642"/>
    </row>
    <row r="189" spans="2:2">
      <c r="B189" s="642"/>
    </row>
    <row r="190" spans="2:2">
      <c r="B190" s="642"/>
    </row>
    <row r="191" spans="2:2">
      <c r="B191" s="642"/>
    </row>
    <row r="192" spans="2:2">
      <c r="B192" s="642"/>
    </row>
    <row r="193" spans="2:2">
      <c r="B193" s="642"/>
    </row>
    <row r="194" spans="2:2">
      <c r="B194" s="642"/>
    </row>
    <row r="195" spans="2:2">
      <c r="B195" s="642"/>
    </row>
    <row r="196" spans="2:2">
      <c r="B196" s="642"/>
    </row>
    <row r="197" spans="2:2">
      <c r="B197" s="642"/>
    </row>
    <row r="198" spans="2:2">
      <c r="B198" s="642"/>
    </row>
    <row r="199" spans="2:2">
      <c r="B199" s="642"/>
    </row>
    <row r="200" spans="2:2">
      <c r="B200" s="642"/>
    </row>
    <row r="201" spans="2:2">
      <c r="B201" s="642"/>
    </row>
    <row r="202" spans="2:2">
      <c r="B202" s="642"/>
    </row>
    <row r="203" spans="2:2">
      <c r="B203" s="642"/>
    </row>
    <row r="204" spans="2:2">
      <c r="B204" s="642"/>
    </row>
    <row r="205" spans="2:2">
      <c r="B205" s="642"/>
    </row>
    <row r="206" spans="2:2">
      <c r="B206" s="642"/>
    </row>
    <row r="207" spans="2:2">
      <c r="B207" s="642"/>
    </row>
    <row r="208" spans="2:2">
      <c r="B208" s="642"/>
    </row>
    <row r="209" spans="2:2">
      <c r="B209" s="642"/>
    </row>
    <row r="210" spans="2:2">
      <c r="B210" s="642"/>
    </row>
    <row r="211" spans="2:2">
      <c r="B211" s="642"/>
    </row>
    <row r="212" spans="2:2">
      <c r="B212" s="642"/>
    </row>
    <row r="213" spans="2:2">
      <c r="B213" s="642"/>
    </row>
    <row r="214" spans="2:2">
      <c r="B214" s="642"/>
    </row>
    <row r="215" spans="2:2">
      <c r="B215" s="642"/>
    </row>
    <row r="216" spans="2:2">
      <c r="B216" s="642"/>
    </row>
    <row r="217" spans="2:2">
      <c r="B217" s="642"/>
    </row>
    <row r="218" spans="2:2">
      <c r="B218" s="642"/>
    </row>
    <row r="219" spans="2:2">
      <c r="B219" s="642"/>
    </row>
    <row r="220" spans="2:2">
      <c r="B220" s="642"/>
    </row>
    <row r="221" spans="2:2">
      <c r="B221" s="642"/>
    </row>
    <row r="222" spans="2:2">
      <c r="B222" s="642"/>
    </row>
    <row r="223" spans="2:2">
      <c r="B223" s="642"/>
    </row>
    <row r="224" spans="2:2">
      <c r="B224" s="642"/>
    </row>
    <row r="225" spans="2:2">
      <c r="B225" s="642"/>
    </row>
    <row r="226" spans="2:2">
      <c r="B226" s="642"/>
    </row>
    <row r="227" spans="2:2">
      <c r="B227" s="642"/>
    </row>
    <row r="228" spans="2:2">
      <c r="B228" s="642"/>
    </row>
    <row r="229" spans="2:2">
      <c r="B229" s="642"/>
    </row>
    <row r="230" spans="2:2">
      <c r="B230" s="642"/>
    </row>
    <row r="231" spans="2:2">
      <c r="B231" s="642"/>
    </row>
    <row r="232" spans="2:2">
      <c r="B232" s="642"/>
    </row>
    <row r="233" spans="2:2">
      <c r="B233" s="642"/>
    </row>
    <row r="234" spans="2:2">
      <c r="B234" s="642"/>
    </row>
    <row r="235" spans="2:2">
      <c r="B235" s="642"/>
    </row>
    <row r="236" spans="2:2">
      <c r="B236" s="642"/>
    </row>
    <row r="237" spans="2:2">
      <c r="B237" s="642"/>
    </row>
    <row r="238" spans="2:2">
      <c r="B238" s="642"/>
    </row>
    <row r="239" spans="2:2">
      <c r="B239" s="642"/>
    </row>
    <row r="240" spans="2:2">
      <c r="B240" s="642"/>
    </row>
    <row r="241" spans="2:2">
      <c r="B241" s="642"/>
    </row>
    <row r="242" spans="2:2">
      <c r="B242" s="642"/>
    </row>
    <row r="243" spans="2:2">
      <c r="B243" s="642"/>
    </row>
    <row r="244" spans="2:2">
      <c r="B244" s="642"/>
    </row>
    <row r="245" spans="2:2">
      <c r="B245" s="642"/>
    </row>
    <row r="246" spans="2:2">
      <c r="B246" s="642"/>
    </row>
    <row r="247" spans="2:2">
      <c r="B247" s="642"/>
    </row>
    <row r="248" spans="2:2">
      <c r="B248" s="642"/>
    </row>
    <row r="249" spans="2:2">
      <c r="B249" s="642"/>
    </row>
    <row r="250" spans="2:2">
      <c r="B250" s="642"/>
    </row>
    <row r="251" spans="2:2">
      <c r="B251" s="642"/>
    </row>
    <row r="252" spans="2:2">
      <c r="B252" s="642"/>
    </row>
    <row r="253" spans="2:2">
      <c r="B253" s="642"/>
    </row>
    <row r="254" spans="2:2">
      <c r="B254" s="642"/>
    </row>
    <row r="255" spans="2:2">
      <c r="B255" s="642"/>
    </row>
    <row r="256" spans="2:2">
      <c r="B256" s="642"/>
    </row>
    <row r="257" spans="2:2">
      <c r="B257" s="642"/>
    </row>
    <row r="258" spans="2:2">
      <c r="B258" s="642"/>
    </row>
    <row r="259" spans="2:2">
      <c r="B259" s="642"/>
    </row>
    <row r="260" spans="2:2">
      <c r="B260" s="642"/>
    </row>
    <row r="261" spans="2:2">
      <c r="B261" s="642"/>
    </row>
    <row r="262" spans="2:2">
      <c r="B262" s="642"/>
    </row>
    <row r="263" spans="2:2">
      <c r="B263" s="642"/>
    </row>
    <row r="264" spans="2:2">
      <c r="B264" s="642"/>
    </row>
    <row r="265" spans="2:2">
      <c r="B265" s="642"/>
    </row>
    <row r="266" spans="2:2">
      <c r="B266" s="642"/>
    </row>
    <row r="267" spans="2:2">
      <c r="B267" s="642"/>
    </row>
    <row r="268" spans="2:2">
      <c r="B268" s="642"/>
    </row>
    <row r="269" spans="2:2">
      <c r="B269" s="642"/>
    </row>
    <row r="270" spans="2:2">
      <c r="B270" s="642"/>
    </row>
    <row r="271" spans="2:2">
      <c r="B271" s="642"/>
    </row>
    <row r="272" spans="2:2">
      <c r="B272" s="642"/>
    </row>
    <row r="273" spans="2:2">
      <c r="B273" s="642"/>
    </row>
    <row r="274" spans="2:2">
      <c r="B274" s="642"/>
    </row>
    <row r="275" spans="2:2">
      <c r="B275" s="642"/>
    </row>
    <row r="276" spans="2:2">
      <c r="B276" s="642"/>
    </row>
    <row r="277" spans="2:2">
      <c r="B277" s="642"/>
    </row>
    <row r="278" spans="2:2">
      <c r="B278" s="642"/>
    </row>
    <row r="279" spans="2:2">
      <c r="B279" s="642"/>
    </row>
    <row r="280" spans="2:2">
      <c r="B280" s="642"/>
    </row>
    <row r="281" spans="2:2">
      <c r="B281" s="642"/>
    </row>
    <row r="282" spans="2:2">
      <c r="B282" s="642"/>
    </row>
    <row r="283" spans="2:2">
      <c r="B283" s="642"/>
    </row>
    <row r="284" spans="2:2">
      <c r="B284" s="642"/>
    </row>
    <row r="285" spans="2:2">
      <c r="B285" s="642"/>
    </row>
    <row r="286" spans="2:2">
      <c r="B286" s="642"/>
    </row>
    <row r="287" spans="2:2">
      <c r="B287" s="642"/>
    </row>
    <row r="288" spans="2:2">
      <c r="B288" s="642"/>
    </row>
    <row r="289" spans="2:2">
      <c r="B289" s="642"/>
    </row>
    <row r="290" spans="2:2">
      <c r="B290" s="642"/>
    </row>
    <row r="291" spans="2:2">
      <c r="B291" s="642"/>
    </row>
    <row r="292" spans="2:2">
      <c r="B292" s="642"/>
    </row>
    <row r="293" spans="2:2">
      <c r="B293" s="642"/>
    </row>
    <row r="294" spans="2:2">
      <c r="B294" s="642"/>
    </row>
    <row r="295" spans="2:2">
      <c r="B295" s="642"/>
    </row>
    <row r="296" spans="2:2">
      <c r="B296" s="642"/>
    </row>
    <row r="297" spans="2:2">
      <c r="B297" s="642"/>
    </row>
    <row r="298" spans="2:2">
      <c r="B298" s="642"/>
    </row>
    <row r="299" spans="2:2">
      <c r="B299" s="642"/>
    </row>
    <row r="300" spans="2:2">
      <c r="B300" s="642"/>
    </row>
    <row r="301" spans="2:2">
      <c r="B301" s="642"/>
    </row>
    <row r="302" spans="2:2">
      <c r="B302" s="642"/>
    </row>
    <row r="303" spans="2:2">
      <c r="B303" s="642"/>
    </row>
    <row r="304" spans="2:2">
      <c r="B304" s="642"/>
    </row>
    <row r="305" spans="2:2">
      <c r="B305" s="642"/>
    </row>
    <row r="306" spans="2:2">
      <c r="B306" s="642"/>
    </row>
    <row r="307" spans="2:2">
      <c r="B307" s="642"/>
    </row>
    <row r="308" spans="2:2">
      <c r="B308" s="642"/>
    </row>
    <row r="309" spans="2:2">
      <c r="B309" s="642"/>
    </row>
  </sheetData>
  <mergeCells count="18">
    <mergeCell ref="K8:N8"/>
    <mergeCell ref="P8:S8"/>
    <mergeCell ref="B5:C9"/>
    <mergeCell ref="D5:S5"/>
    <mergeCell ref="D6:D9"/>
    <mergeCell ref="E6:I6"/>
    <mergeCell ref="J6:N6"/>
    <mergeCell ref="O6:S6"/>
    <mergeCell ref="E7:I7"/>
    <mergeCell ref="J7:N7"/>
    <mergeCell ref="O7:S7"/>
    <mergeCell ref="F8:I8"/>
    <mergeCell ref="B65:D65"/>
    <mergeCell ref="B66:D66"/>
    <mergeCell ref="B67:D67"/>
    <mergeCell ref="B10:S10"/>
    <mergeCell ref="B57:S57"/>
    <mergeCell ref="B43:S43"/>
  </mergeCells>
  <hyperlinks>
    <hyperlink ref="F2" location="'Index '!A1" display="Return to index" xr:uid="{E9F24863-EB89-452C-AED8-2F0BAA19E79E}"/>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6DE57-72C7-4452-B5D4-2FE6D3E4C487}">
  <dimension ref="B2:AJ30"/>
  <sheetViews>
    <sheetView zoomScale="90" zoomScaleNormal="90" workbookViewId="0">
      <selection activeCell="D17" sqref="D17"/>
    </sheetView>
  </sheetViews>
  <sheetFormatPr defaultColWidth="9.140625" defaultRowHeight="15"/>
  <cols>
    <col min="1" max="1" width="9.140625" style="38"/>
    <col min="2" max="2" width="37.5703125" style="38" customWidth="1"/>
    <col min="3" max="3" width="65.42578125" style="38" customWidth="1"/>
    <col min="4" max="4" width="15.5703125" style="38" customWidth="1"/>
    <col min="5" max="35" width="12.5703125" style="38" customWidth="1"/>
    <col min="36" max="16384" width="9.140625" style="38"/>
  </cols>
  <sheetData>
    <row r="2" spans="2:36" ht="21">
      <c r="B2" s="195" t="s">
        <v>1910</v>
      </c>
      <c r="D2" s="569" t="s">
        <v>253</v>
      </c>
    </row>
    <row r="3" spans="2:36" ht="21">
      <c r="B3" s="195"/>
    </row>
    <row r="4" spans="2:36">
      <c r="AF4" s="617"/>
      <c r="AG4" s="617"/>
      <c r="AH4" s="617"/>
      <c r="AI4" s="617"/>
    </row>
    <row r="5" spans="2:36">
      <c r="B5" s="844" t="s">
        <v>1911</v>
      </c>
      <c r="C5" s="845"/>
      <c r="D5" s="929" t="s">
        <v>1912</v>
      </c>
      <c r="E5" s="1070"/>
      <c r="F5" s="1070"/>
      <c r="G5" s="1070"/>
      <c r="H5" s="1070"/>
      <c r="I5" s="1070"/>
      <c r="J5" s="1070"/>
      <c r="K5" s="1070"/>
      <c r="L5" s="1070"/>
      <c r="M5" s="1070"/>
      <c r="N5" s="1070"/>
      <c r="O5" s="1070"/>
      <c r="P5" s="1070"/>
      <c r="Q5" s="1070"/>
      <c r="R5" s="1070"/>
      <c r="S5" s="1070"/>
      <c r="T5" s="929" t="s">
        <v>1913</v>
      </c>
      <c r="U5" s="1070"/>
      <c r="V5" s="1070"/>
      <c r="W5" s="1070"/>
      <c r="X5" s="1070"/>
      <c r="Y5" s="1070"/>
      <c r="Z5" s="1070"/>
      <c r="AA5" s="1070"/>
      <c r="AB5" s="1070"/>
      <c r="AC5" s="1070"/>
      <c r="AD5" s="1070"/>
      <c r="AE5" s="1070"/>
      <c r="AF5" s="1070"/>
      <c r="AG5" s="1070"/>
      <c r="AH5" s="1070"/>
      <c r="AI5" s="1069"/>
    </row>
    <row r="6" spans="2:36">
      <c r="B6" s="1165"/>
      <c r="C6" s="1166"/>
      <c r="D6" s="929" t="s">
        <v>1868</v>
      </c>
      <c r="E6" s="1070"/>
      <c r="F6" s="1070"/>
      <c r="G6" s="1070"/>
      <c r="H6" s="1069"/>
      <c r="I6" s="929" t="s">
        <v>1869</v>
      </c>
      <c r="J6" s="1070"/>
      <c r="K6" s="1070"/>
      <c r="L6" s="1070"/>
      <c r="M6" s="1069"/>
      <c r="N6" s="929" t="s">
        <v>1870</v>
      </c>
      <c r="O6" s="1070"/>
      <c r="P6" s="1070"/>
      <c r="Q6" s="1070"/>
      <c r="R6" s="1070"/>
      <c r="S6" s="659"/>
      <c r="T6" s="929" t="s">
        <v>1868</v>
      </c>
      <c r="U6" s="1070"/>
      <c r="V6" s="1070"/>
      <c r="W6" s="1070"/>
      <c r="X6" s="1069"/>
      <c r="Y6" s="929" t="s">
        <v>1869</v>
      </c>
      <c r="Z6" s="1070"/>
      <c r="AA6" s="1070"/>
      <c r="AB6" s="1070"/>
      <c r="AC6" s="1069"/>
      <c r="AD6" s="929" t="s">
        <v>1870</v>
      </c>
      <c r="AE6" s="1070"/>
      <c r="AF6" s="1070"/>
      <c r="AG6" s="1070"/>
      <c r="AH6" s="1070"/>
      <c r="AI6" s="1069"/>
    </row>
    <row r="7" spans="2:36">
      <c r="B7" s="1165"/>
      <c r="C7" s="1166"/>
      <c r="D7" s="925" t="s">
        <v>1914</v>
      </c>
      <c r="E7" s="1135"/>
      <c r="F7" s="1135"/>
      <c r="G7" s="1135"/>
      <c r="H7" s="1126"/>
      <c r="I7" s="925" t="s">
        <v>1914</v>
      </c>
      <c r="J7" s="1135"/>
      <c r="K7" s="1135"/>
      <c r="L7" s="1135"/>
      <c r="M7" s="1126"/>
      <c r="N7" s="925" t="s">
        <v>1914</v>
      </c>
      <c r="O7" s="1135"/>
      <c r="P7" s="1135"/>
      <c r="Q7" s="1135"/>
      <c r="R7" s="1126"/>
      <c r="S7" s="878" t="s">
        <v>1915</v>
      </c>
      <c r="T7" s="925" t="s">
        <v>1916</v>
      </c>
      <c r="U7" s="1135"/>
      <c r="V7" s="1135"/>
      <c r="W7" s="1135"/>
      <c r="X7" s="1126"/>
      <c r="Y7" s="925" t="s">
        <v>1916</v>
      </c>
      <c r="Z7" s="1135"/>
      <c r="AA7" s="1135"/>
      <c r="AB7" s="1135"/>
      <c r="AC7" s="1126"/>
      <c r="AD7" s="925" t="s">
        <v>1916</v>
      </c>
      <c r="AE7" s="1135"/>
      <c r="AF7" s="1135"/>
      <c r="AG7" s="1135"/>
      <c r="AH7" s="1126"/>
      <c r="AI7" s="878" t="s">
        <v>1917</v>
      </c>
    </row>
    <row r="8" spans="2:36">
      <c r="B8" s="846"/>
      <c r="C8" s="847"/>
      <c r="D8" s="635"/>
      <c r="E8" s="925" t="s">
        <v>1918</v>
      </c>
      <c r="F8" s="1135"/>
      <c r="G8" s="1135"/>
      <c r="H8" s="1126"/>
      <c r="I8" s="635"/>
      <c r="J8" s="925" t="s">
        <v>1918</v>
      </c>
      <c r="K8" s="1135"/>
      <c r="L8" s="1135"/>
      <c r="M8" s="1126"/>
      <c r="N8" s="635"/>
      <c r="O8" s="925" t="s">
        <v>1918</v>
      </c>
      <c r="P8" s="1135"/>
      <c r="Q8" s="1135"/>
      <c r="R8" s="1126"/>
      <c r="S8" s="882"/>
      <c r="T8" s="635"/>
      <c r="U8" s="925" t="s">
        <v>1918</v>
      </c>
      <c r="V8" s="1135"/>
      <c r="W8" s="1135"/>
      <c r="X8" s="1126"/>
      <c r="Y8" s="635"/>
      <c r="Z8" s="925" t="s">
        <v>1918</v>
      </c>
      <c r="AA8" s="1135"/>
      <c r="AB8" s="1135"/>
      <c r="AC8" s="1126"/>
      <c r="AD8" s="635"/>
      <c r="AE8" s="925" t="s">
        <v>1918</v>
      </c>
      <c r="AF8" s="1135"/>
      <c r="AG8" s="1135"/>
      <c r="AH8" s="1126"/>
      <c r="AI8" s="882"/>
    </row>
    <row r="9" spans="2:36" ht="45">
      <c r="B9" s="846" t="s">
        <v>1919</v>
      </c>
      <c r="C9" s="847"/>
      <c r="D9" s="652"/>
      <c r="E9" s="652"/>
      <c r="F9" s="374" t="s">
        <v>1873</v>
      </c>
      <c r="G9" s="374" t="s">
        <v>1874</v>
      </c>
      <c r="H9" s="374" t="s">
        <v>1875</v>
      </c>
      <c r="I9" s="652"/>
      <c r="J9" s="652"/>
      <c r="K9" s="374" t="s">
        <v>1873</v>
      </c>
      <c r="L9" s="374" t="s">
        <v>1876</v>
      </c>
      <c r="M9" s="374" t="s">
        <v>1875</v>
      </c>
      <c r="N9" s="652"/>
      <c r="O9" s="652"/>
      <c r="P9" s="374" t="s">
        <v>1873</v>
      </c>
      <c r="Q9" s="374" t="s">
        <v>1877</v>
      </c>
      <c r="R9" s="374" t="s">
        <v>1875</v>
      </c>
      <c r="S9" s="879"/>
      <c r="T9" s="652"/>
      <c r="U9" s="652"/>
      <c r="V9" s="374" t="s">
        <v>1873</v>
      </c>
      <c r="W9" s="374" t="s">
        <v>1874</v>
      </c>
      <c r="X9" s="374" t="s">
        <v>1875</v>
      </c>
      <c r="Y9" s="652"/>
      <c r="Z9" s="652"/>
      <c r="AA9" s="374" t="s">
        <v>1873</v>
      </c>
      <c r="AB9" s="374" t="s">
        <v>1876</v>
      </c>
      <c r="AC9" s="374" t="s">
        <v>1875</v>
      </c>
      <c r="AD9" s="652"/>
      <c r="AE9" s="652"/>
      <c r="AF9" s="374" t="s">
        <v>1873</v>
      </c>
      <c r="AG9" s="374" t="s">
        <v>1877</v>
      </c>
      <c r="AH9" s="374" t="s">
        <v>1875</v>
      </c>
      <c r="AI9" s="879"/>
    </row>
    <row r="10" spans="2:36">
      <c r="B10" s="119">
        <v>1</v>
      </c>
      <c r="C10" s="657" t="s">
        <v>1920</v>
      </c>
      <c r="D10" s="755">
        <v>16.46</v>
      </c>
      <c r="E10" s="755">
        <v>0.59</v>
      </c>
      <c r="F10" s="496">
        <v>0</v>
      </c>
      <c r="G10" s="496">
        <v>0.01</v>
      </c>
      <c r="H10" s="755">
        <v>0.22</v>
      </c>
      <c r="I10" s="347">
        <v>0</v>
      </c>
      <c r="J10" s="347">
        <v>0</v>
      </c>
      <c r="K10" s="347">
        <v>0</v>
      </c>
      <c r="L10" s="347">
        <v>0</v>
      </c>
      <c r="M10" s="759">
        <v>0</v>
      </c>
      <c r="N10" s="347">
        <v>17.299999999999997</v>
      </c>
      <c r="O10" s="347">
        <v>0.59</v>
      </c>
      <c r="P10" s="347">
        <v>0</v>
      </c>
      <c r="Q10" s="347">
        <v>0.01</v>
      </c>
      <c r="R10" s="347">
        <v>0.22</v>
      </c>
      <c r="S10" s="347">
        <v>24.89</v>
      </c>
      <c r="T10" s="347">
        <v>30.3</v>
      </c>
      <c r="U10" s="347">
        <v>0.54</v>
      </c>
      <c r="V10" s="347">
        <v>0</v>
      </c>
      <c r="W10" s="347">
        <v>0</v>
      </c>
      <c r="X10" s="347">
        <v>0</v>
      </c>
      <c r="Y10" s="347">
        <v>0</v>
      </c>
      <c r="Z10" s="347">
        <v>0</v>
      </c>
      <c r="AA10" s="347">
        <v>0</v>
      </c>
      <c r="AB10" s="347">
        <v>0</v>
      </c>
      <c r="AC10" s="759">
        <v>0</v>
      </c>
      <c r="AD10" s="496">
        <v>30.3</v>
      </c>
      <c r="AE10" s="496">
        <v>0.54</v>
      </c>
      <c r="AF10" s="496">
        <v>0</v>
      </c>
      <c r="AG10" s="496">
        <v>0</v>
      </c>
      <c r="AH10" s="496">
        <v>0</v>
      </c>
      <c r="AI10" s="496">
        <v>66.900000000000006</v>
      </c>
      <c r="AJ10" s="653"/>
    </row>
    <row r="11" spans="2:36" ht="30">
      <c r="B11" s="119">
        <v>2</v>
      </c>
      <c r="C11" s="654" t="s">
        <v>1879</v>
      </c>
      <c r="D11" s="755">
        <v>0.89</v>
      </c>
      <c r="E11" s="755">
        <v>0.24</v>
      </c>
      <c r="F11" s="496">
        <v>0</v>
      </c>
      <c r="G11" s="496">
        <v>0.01</v>
      </c>
      <c r="H11" s="755">
        <v>0.22</v>
      </c>
      <c r="I11" s="347">
        <v>0</v>
      </c>
      <c r="J11" s="347">
        <v>0</v>
      </c>
      <c r="K11" s="347">
        <v>0</v>
      </c>
      <c r="L11" s="347">
        <v>0</v>
      </c>
      <c r="M11" s="759">
        <v>0</v>
      </c>
      <c r="N11" s="496">
        <v>1.72</v>
      </c>
      <c r="O11" s="496">
        <v>0.24</v>
      </c>
      <c r="P11" s="496">
        <v>0</v>
      </c>
      <c r="Q11" s="496">
        <v>0.01</v>
      </c>
      <c r="R11" s="496">
        <v>0.22</v>
      </c>
      <c r="S11" s="496">
        <v>5.28</v>
      </c>
      <c r="T11" s="496">
        <v>0</v>
      </c>
      <c r="U11" s="496">
        <v>0</v>
      </c>
      <c r="V11" s="496">
        <v>0</v>
      </c>
      <c r="W11" s="496">
        <v>0</v>
      </c>
      <c r="X11" s="496">
        <v>0</v>
      </c>
      <c r="Y11" s="347">
        <v>0</v>
      </c>
      <c r="Z11" s="347">
        <v>0</v>
      </c>
      <c r="AA11" s="347">
        <v>0</v>
      </c>
      <c r="AB11" s="347">
        <v>0</v>
      </c>
      <c r="AC11" s="759">
        <v>0</v>
      </c>
      <c r="AD11" s="496">
        <v>0</v>
      </c>
      <c r="AE11" s="496">
        <v>0</v>
      </c>
      <c r="AF11" s="496">
        <v>0</v>
      </c>
      <c r="AG11" s="496">
        <v>0</v>
      </c>
      <c r="AH11" s="496">
        <v>0</v>
      </c>
      <c r="AI11" s="496">
        <v>0</v>
      </c>
    </row>
    <row r="12" spans="2:36">
      <c r="B12" s="119">
        <v>3</v>
      </c>
      <c r="C12" s="142" t="s">
        <v>1921</v>
      </c>
      <c r="D12" s="496">
        <v>0</v>
      </c>
      <c r="E12" s="496">
        <v>0</v>
      </c>
      <c r="F12" s="496">
        <v>0</v>
      </c>
      <c r="G12" s="496">
        <v>0</v>
      </c>
      <c r="H12" s="496">
        <v>0</v>
      </c>
      <c r="I12" s="347">
        <v>0</v>
      </c>
      <c r="J12" s="347">
        <v>0</v>
      </c>
      <c r="K12" s="347">
        <v>0</v>
      </c>
      <c r="L12" s="347">
        <v>0</v>
      </c>
      <c r="M12" s="759">
        <v>0</v>
      </c>
      <c r="N12" s="496">
        <v>0.41000000000000003</v>
      </c>
      <c r="O12" s="496">
        <v>0</v>
      </c>
      <c r="P12" s="496">
        <v>0</v>
      </c>
      <c r="Q12" s="496">
        <v>0</v>
      </c>
      <c r="R12" s="496">
        <v>0</v>
      </c>
      <c r="S12" s="496">
        <v>3.88</v>
      </c>
      <c r="T12" s="496">
        <v>0</v>
      </c>
      <c r="U12" s="496">
        <v>0</v>
      </c>
      <c r="V12" s="496">
        <v>0</v>
      </c>
      <c r="W12" s="496">
        <v>0</v>
      </c>
      <c r="X12" s="496">
        <v>0</v>
      </c>
      <c r="Y12" s="347">
        <v>0</v>
      </c>
      <c r="Z12" s="347">
        <v>0</v>
      </c>
      <c r="AA12" s="347">
        <v>0</v>
      </c>
      <c r="AB12" s="347">
        <v>0</v>
      </c>
      <c r="AC12" s="759">
        <v>0</v>
      </c>
      <c r="AD12" s="496">
        <v>0</v>
      </c>
      <c r="AE12" s="496">
        <v>0</v>
      </c>
      <c r="AF12" s="496">
        <v>0</v>
      </c>
      <c r="AG12" s="496">
        <v>0</v>
      </c>
      <c r="AH12" s="496">
        <v>0</v>
      </c>
      <c r="AI12" s="496">
        <v>0</v>
      </c>
    </row>
    <row r="13" spans="2:36">
      <c r="B13" s="119">
        <v>4</v>
      </c>
      <c r="C13" s="655" t="s">
        <v>1127</v>
      </c>
      <c r="D13" s="496">
        <v>0</v>
      </c>
      <c r="E13" s="496">
        <v>0</v>
      </c>
      <c r="F13" s="496">
        <v>0</v>
      </c>
      <c r="G13" s="496">
        <v>0</v>
      </c>
      <c r="H13" s="496">
        <v>0</v>
      </c>
      <c r="I13" s="347">
        <v>0</v>
      </c>
      <c r="J13" s="347">
        <v>0</v>
      </c>
      <c r="K13" s="347">
        <v>0</v>
      </c>
      <c r="L13" s="347">
        <v>0</v>
      </c>
      <c r="M13" s="759">
        <v>0</v>
      </c>
      <c r="N13" s="496">
        <v>0.01</v>
      </c>
      <c r="O13" s="496">
        <v>0</v>
      </c>
      <c r="P13" s="496">
        <v>0</v>
      </c>
      <c r="Q13" s="496">
        <v>0</v>
      </c>
      <c r="R13" s="496">
        <v>0</v>
      </c>
      <c r="S13" s="496">
        <v>3.39</v>
      </c>
      <c r="T13" s="496">
        <v>0</v>
      </c>
      <c r="U13" s="496">
        <v>0</v>
      </c>
      <c r="V13" s="496">
        <v>0</v>
      </c>
      <c r="W13" s="496">
        <v>0</v>
      </c>
      <c r="X13" s="496">
        <v>0</v>
      </c>
      <c r="Y13" s="347">
        <v>0</v>
      </c>
      <c r="Z13" s="347">
        <v>0</v>
      </c>
      <c r="AA13" s="347">
        <v>0</v>
      </c>
      <c r="AB13" s="347">
        <v>0</v>
      </c>
      <c r="AC13" s="759">
        <v>0</v>
      </c>
      <c r="AD13" s="496">
        <v>0</v>
      </c>
      <c r="AE13" s="496">
        <v>0</v>
      </c>
      <c r="AF13" s="496">
        <v>0</v>
      </c>
      <c r="AG13" s="496">
        <v>0</v>
      </c>
      <c r="AH13" s="496">
        <v>0</v>
      </c>
      <c r="AI13" s="496">
        <v>0</v>
      </c>
    </row>
    <row r="14" spans="2:36">
      <c r="B14" s="119">
        <v>5</v>
      </c>
      <c r="C14" s="655" t="s">
        <v>1129</v>
      </c>
      <c r="D14" s="496">
        <v>0</v>
      </c>
      <c r="E14" s="496">
        <v>0</v>
      </c>
      <c r="F14" s="496">
        <v>0</v>
      </c>
      <c r="G14" s="496">
        <v>0</v>
      </c>
      <c r="H14" s="496">
        <v>0</v>
      </c>
      <c r="I14" s="347">
        <v>0</v>
      </c>
      <c r="J14" s="347">
        <v>0</v>
      </c>
      <c r="K14" s="347">
        <v>0</v>
      </c>
      <c r="L14" s="347">
        <v>0</v>
      </c>
      <c r="M14" s="759">
        <v>0</v>
      </c>
      <c r="N14" s="496">
        <v>0.4</v>
      </c>
      <c r="O14" s="496">
        <v>0</v>
      </c>
      <c r="P14" s="496">
        <v>0</v>
      </c>
      <c r="Q14" s="496">
        <v>0</v>
      </c>
      <c r="R14" s="496">
        <v>0</v>
      </c>
      <c r="S14" s="496">
        <v>0.49</v>
      </c>
      <c r="T14" s="496">
        <v>0</v>
      </c>
      <c r="U14" s="496">
        <v>0</v>
      </c>
      <c r="V14" s="496">
        <v>0</v>
      </c>
      <c r="W14" s="496">
        <v>0</v>
      </c>
      <c r="X14" s="496">
        <v>0</v>
      </c>
      <c r="Y14" s="347">
        <v>0</v>
      </c>
      <c r="Z14" s="347">
        <v>0</v>
      </c>
      <c r="AA14" s="347">
        <v>0</v>
      </c>
      <c r="AB14" s="347">
        <v>0</v>
      </c>
      <c r="AC14" s="759">
        <v>0</v>
      </c>
      <c r="AD14" s="496">
        <v>0</v>
      </c>
      <c r="AE14" s="496">
        <v>0</v>
      </c>
      <c r="AF14" s="496">
        <v>0</v>
      </c>
      <c r="AG14" s="496">
        <v>0</v>
      </c>
      <c r="AH14" s="496">
        <v>0</v>
      </c>
      <c r="AI14" s="496">
        <v>0</v>
      </c>
    </row>
    <row r="15" spans="2:36">
      <c r="B15" s="119">
        <v>6</v>
      </c>
      <c r="C15" s="656" t="s">
        <v>1882</v>
      </c>
      <c r="D15" s="496">
        <v>0</v>
      </c>
      <c r="E15" s="496">
        <v>0</v>
      </c>
      <c r="F15" s="496">
        <v>0</v>
      </c>
      <c r="G15" s="496">
        <v>0</v>
      </c>
      <c r="H15" s="496">
        <v>0</v>
      </c>
      <c r="I15" s="347">
        <v>0</v>
      </c>
      <c r="J15" s="347">
        <v>0</v>
      </c>
      <c r="K15" s="347">
        <v>0</v>
      </c>
      <c r="L15" s="347">
        <v>0</v>
      </c>
      <c r="M15" s="759">
        <v>0</v>
      </c>
      <c r="N15" s="496">
        <v>0</v>
      </c>
      <c r="O15" s="496">
        <v>0</v>
      </c>
      <c r="P15" s="496">
        <v>0</v>
      </c>
      <c r="Q15" s="496">
        <v>0</v>
      </c>
      <c r="R15" s="496">
        <v>0</v>
      </c>
      <c r="S15" s="496">
        <v>0</v>
      </c>
      <c r="T15" s="496">
        <v>0</v>
      </c>
      <c r="U15" s="496">
        <v>0</v>
      </c>
      <c r="V15" s="496">
        <v>0</v>
      </c>
      <c r="W15" s="496">
        <v>0</v>
      </c>
      <c r="X15" s="496">
        <v>0</v>
      </c>
      <c r="Y15" s="347">
        <v>0</v>
      </c>
      <c r="Z15" s="347">
        <v>0</v>
      </c>
      <c r="AA15" s="347">
        <v>0</v>
      </c>
      <c r="AB15" s="347">
        <v>0</v>
      </c>
      <c r="AC15" s="759">
        <v>0</v>
      </c>
      <c r="AD15" s="496">
        <v>0</v>
      </c>
      <c r="AE15" s="496">
        <v>0</v>
      </c>
      <c r="AF15" s="496">
        <v>0</v>
      </c>
      <c r="AG15" s="496">
        <v>0</v>
      </c>
      <c r="AH15" s="496">
        <v>0</v>
      </c>
      <c r="AI15" s="496">
        <v>0</v>
      </c>
    </row>
    <row r="16" spans="2:36">
      <c r="B16" s="119">
        <v>7</v>
      </c>
      <c r="C16" s="656" t="s">
        <v>1922</v>
      </c>
      <c r="D16" s="496">
        <v>0</v>
      </c>
      <c r="E16" s="496">
        <v>0</v>
      </c>
      <c r="F16" s="496">
        <v>0</v>
      </c>
      <c r="G16" s="496">
        <v>0</v>
      </c>
      <c r="H16" s="496">
        <v>0</v>
      </c>
      <c r="I16" s="347">
        <v>0</v>
      </c>
      <c r="J16" s="347">
        <v>0</v>
      </c>
      <c r="K16" s="347">
        <v>0</v>
      </c>
      <c r="L16" s="347">
        <v>0</v>
      </c>
      <c r="M16" s="759">
        <v>0</v>
      </c>
      <c r="N16" s="496">
        <v>0.4</v>
      </c>
      <c r="O16" s="496">
        <v>0</v>
      </c>
      <c r="P16" s="496">
        <v>0</v>
      </c>
      <c r="Q16" s="496">
        <v>0</v>
      </c>
      <c r="R16" s="496">
        <v>0</v>
      </c>
      <c r="S16" s="496">
        <v>0.47000000000000003</v>
      </c>
      <c r="T16" s="496">
        <v>0</v>
      </c>
      <c r="U16" s="496">
        <v>0</v>
      </c>
      <c r="V16" s="496">
        <v>0</v>
      </c>
      <c r="W16" s="496">
        <v>0</v>
      </c>
      <c r="X16" s="496">
        <v>0</v>
      </c>
      <c r="Y16" s="347">
        <v>0</v>
      </c>
      <c r="Z16" s="347">
        <v>0</v>
      </c>
      <c r="AA16" s="347">
        <v>0</v>
      </c>
      <c r="AB16" s="347">
        <v>0</v>
      </c>
      <c r="AC16" s="759">
        <v>0</v>
      </c>
      <c r="AD16" s="496">
        <v>0</v>
      </c>
      <c r="AE16" s="496">
        <v>0</v>
      </c>
      <c r="AF16" s="496">
        <v>0</v>
      </c>
      <c r="AG16" s="496">
        <v>0</v>
      </c>
      <c r="AH16" s="496">
        <v>0</v>
      </c>
      <c r="AI16" s="496">
        <v>0</v>
      </c>
    </row>
    <row r="17" spans="2:35">
      <c r="B17" s="119">
        <v>8</v>
      </c>
      <c r="C17" s="656" t="s">
        <v>1884</v>
      </c>
      <c r="D17" s="496">
        <v>0.03</v>
      </c>
      <c r="E17" s="496">
        <v>0</v>
      </c>
      <c r="F17" s="496">
        <v>0</v>
      </c>
      <c r="G17" s="496">
        <v>0</v>
      </c>
      <c r="H17" s="496">
        <v>0</v>
      </c>
      <c r="I17" s="347">
        <v>0</v>
      </c>
      <c r="J17" s="347">
        <v>0</v>
      </c>
      <c r="K17" s="347">
        <v>0</v>
      </c>
      <c r="L17" s="347">
        <v>0</v>
      </c>
      <c r="M17" s="759">
        <v>0</v>
      </c>
      <c r="N17" s="496">
        <v>0</v>
      </c>
      <c r="O17" s="496">
        <v>0</v>
      </c>
      <c r="P17" s="496">
        <v>0</v>
      </c>
      <c r="Q17" s="496">
        <v>0</v>
      </c>
      <c r="R17" s="496">
        <v>0</v>
      </c>
      <c r="S17" s="496">
        <v>0.02</v>
      </c>
      <c r="T17" s="496">
        <v>0</v>
      </c>
      <c r="U17" s="496">
        <v>0</v>
      </c>
      <c r="V17" s="496">
        <v>0</v>
      </c>
      <c r="W17" s="496">
        <v>0</v>
      </c>
      <c r="X17" s="496">
        <v>0</v>
      </c>
      <c r="Y17" s="347">
        <v>0</v>
      </c>
      <c r="Z17" s="347">
        <v>0</v>
      </c>
      <c r="AA17" s="347">
        <v>0</v>
      </c>
      <c r="AB17" s="347">
        <v>0</v>
      </c>
      <c r="AC17" s="759">
        <v>0</v>
      </c>
      <c r="AD17" s="496">
        <v>0</v>
      </c>
      <c r="AE17" s="496">
        <v>0</v>
      </c>
      <c r="AF17" s="496">
        <v>0</v>
      </c>
      <c r="AG17" s="496">
        <v>0</v>
      </c>
      <c r="AH17" s="496">
        <v>0</v>
      </c>
      <c r="AI17" s="496">
        <v>0</v>
      </c>
    </row>
    <row r="18" spans="2:35">
      <c r="B18" s="119">
        <v>9</v>
      </c>
      <c r="C18" s="142" t="s">
        <v>1923</v>
      </c>
      <c r="D18" s="496">
        <v>0.89</v>
      </c>
      <c r="E18" s="496">
        <v>0.24</v>
      </c>
      <c r="F18" s="496">
        <v>0</v>
      </c>
      <c r="G18" s="496">
        <v>0.01</v>
      </c>
      <c r="H18" s="496">
        <v>0.22</v>
      </c>
      <c r="I18" s="347">
        <v>0</v>
      </c>
      <c r="J18" s="347">
        <v>0</v>
      </c>
      <c r="K18" s="347">
        <v>0</v>
      </c>
      <c r="L18" s="347">
        <v>0</v>
      </c>
      <c r="M18" s="759">
        <v>0</v>
      </c>
      <c r="N18" s="496">
        <v>1.32</v>
      </c>
      <c r="O18" s="496">
        <v>0.24</v>
      </c>
      <c r="P18" s="496">
        <v>0</v>
      </c>
      <c r="Q18" s="496">
        <v>0.01</v>
      </c>
      <c r="R18" s="496">
        <v>0.22</v>
      </c>
      <c r="S18" s="496">
        <v>1.41</v>
      </c>
      <c r="T18" s="496">
        <v>2.68</v>
      </c>
      <c r="U18" s="496">
        <v>0</v>
      </c>
      <c r="V18" s="496">
        <v>0</v>
      </c>
      <c r="W18" s="496">
        <v>0</v>
      </c>
      <c r="X18" s="496">
        <v>0</v>
      </c>
      <c r="Y18" s="347">
        <v>0</v>
      </c>
      <c r="Z18" s="347">
        <v>0</v>
      </c>
      <c r="AA18" s="347">
        <v>0</v>
      </c>
      <c r="AB18" s="347">
        <v>0</v>
      </c>
      <c r="AC18" s="759">
        <v>0</v>
      </c>
      <c r="AD18" s="496">
        <v>2.68</v>
      </c>
      <c r="AE18" s="496">
        <v>0</v>
      </c>
      <c r="AF18" s="496">
        <v>0</v>
      </c>
      <c r="AG18" s="496">
        <v>0</v>
      </c>
      <c r="AH18" s="496">
        <v>0</v>
      </c>
      <c r="AI18" s="496">
        <v>1.8599999999999999</v>
      </c>
    </row>
    <row r="19" spans="2:35">
      <c r="B19" s="119">
        <v>10</v>
      </c>
      <c r="C19" s="142" t="s">
        <v>1135</v>
      </c>
      <c r="D19" s="496">
        <v>32.65</v>
      </c>
      <c r="E19" s="496">
        <v>15.57</v>
      </c>
      <c r="F19" s="496">
        <v>0.36</v>
      </c>
      <c r="G19" s="496">
        <v>0</v>
      </c>
      <c r="H19" s="496">
        <v>0</v>
      </c>
      <c r="I19" s="758"/>
      <c r="J19" s="331"/>
      <c r="K19" s="331"/>
      <c r="L19" s="331"/>
      <c r="M19" s="760"/>
      <c r="N19" s="496">
        <v>15.57</v>
      </c>
      <c r="O19" s="496">
        <v>0.36</v>
      </c>
      <c r="P19" s="496">
        <v>0</v>
      </c>
      <c r="Q19" s="496">
        <v>0</v>
      </c>
      <c r="R19" s="496">
        <v>0</v>
      </c>
      <c r="S19" s="496">
        <v>19.559999999999999</v>
      </c>
      <c r="T19" s="496">
        <v>27.62</v>
      </c>
      <c r="U19" s="496">
        <v>0.54</v>
      </c>
      <c r="V19" s="496">
        <v>0</v>
      </c>
      <c r="W19" s="496">
        <v>0</v>
      </c>
      <c r="X19" s="496">
        <v>0</v>
      </c>
      <c r="Y19" s="757"/>
      <c r="Z19" s="310"/>
      <c r="AA19" s="310"/>
      <c r="AB19" s="310"/>
      <c r="AC19" s="727"/>
      <c r="AD19" s="496">
        <v>27.62</v>
      </c>
      <c r="AE19" s="496">
        <v>0.54</v>
      </c>
      <c r="AF19" s="496">
        <v>0</v>
      </c>
      <c r="AG19" s="496">
        <v>0</v>
      </c>
      <c r="AH19" s="496">
        <v>0</v>
      </c>
      <c r="AI19" s="496">
        <v>30.84</v>
      </c>
    </row>
    <row r="20" spans="2:35">
      <c r="B20" s="119">
        <v>11</v>
      </c>
      <c r="C20" s="656" t="s">
        <v>1886</v>
      </c>
      <c r="D20" s="496">
        <v>14.469999999999999</v>
      </c>
      <c r="E20" s="496">
        <v>14.469999999999999</v>
      </c>
      <c r="F20" s="496">
        <v>0.36</v>
      </c>
      <c r="G20" s="496">
        <v>0</v>
      </c>
      <c r="H20" s="496">
        <v>0</v>
      </c>
      <c r="I20" s="757"/>
      <c r="J20" s="310"/>
      <c r="K20" s="310"/>
      <c r="L20" s="310"/>
      <c r="M20" s="727"/>
      <c r="N20" s="496">
        <v>14.469999999999999</v>
      </c>
      <c r="O20" s="496">
        <v>0.36</v>
      </c>
      <c r="P20" s="496">
        <v>0</v>
      </c>
      <c r="Q20" s="496">
        <v>0</v>
      </c>
      <c r="R20" s="496">
        <v>0</v>
      </c>
      <c r="S20" s="496">
        <v>8.67</v>
      </c>
      <c r="T20" s="496">
        <v>24.92</v>
      </c>
      <c r="U20" s="496">
        <v>0.54</v>
      </c>
      <c r="V20" s="496">
        <v>0</v>
      </c>
      <c r="W20" s="496">
        <v>0</v>
      </c>
      <c r="X20" s="496">
        <v>0</v>
      </c>
      <c r="Y20" s="757"/>
      <c r="Z20" s="310"/>
      <c r="AA20" s="310"/>
      <c r="AB20" s="310"/>
      <c r="AC20" s="727"/>
      <c r="AD20" s="496">
        <v>24.92</v>
      </c>
      <c r="AE20" s="496">
        <v>0.54</v>
      </c>
      <c r="AF20" s="496">
        <v>0</v>
      </c>
      <c r="AG20" s="496">
        <v>0</v>
      </c>
      <c r="AH20" s="496">
        <v>0</v>
      </c>
      <c r="AI20" s="496">
        <v>16.669999999999998</v>
      </c>
    </row>
    <row r="21" spans="2:35">
      <c r="B21" s="119">
        <v>12</v>
      </c>
      <c r="C21" s="656" t="s">
        <v>1887</v>
      </c>
      <c r="D21" s="496">
        <v>6.9999999999999993E-2</v>
      </c>
      <c r="E21" s="496">
        <v>6.9999999999999993E-2</v>
      </c>
      <c r="F21" s="496">
        <v>0</v>
      </c>
      <c r="G21" s="496">
        <v>0</v>
      </c>
      <c r="H21" s="496">
        <v>0</v>
      </c>
      <c r="I21" s="757"/>
      <c r="J21" s="310"/>
      <c r="K21" s="310"/>
      <c r="L21" s="310"/>
      <c r="M21" s="727"/>
      <c r="N21" s="496">
        <v>6.9999999999999993E-2</v>
      </c>
      <c r="O21" s="496">
        <v>0</v>
      </c>
      <c r="P21" s="496">
        <v>0</v>
      </c>
      <c r="Q21" s="496">
        <v>0</v>
      </c>
      <c r="R21" s="496">
        <v>0</v>
      </c>
      <c r="S21" s="496">
        <v>0.04</v>
      </c>
      <c r="T21" s="496">
        <v>0.13</v>
      </c>
      <c r="U21" s="496">
        <v>0</v>
      </c>
      <c r="V21" s="496">
        <v>0</v>
      </c>
      <c r="W21" s="496">
        <v>0</v>
      </c>
      <c r="X21" s="496">
        <v>0</v>
      </c>
      <c r="Y21" s="757"/>
      <c r="Z21" s="310"/>
      <c r="AA21" s="310"/>
      <c r="AB21" s="310"/>
      <c r="AC21" s="727"/>
      <c r="AD21" s="496">
        <v>0.13</v>
      </c>
      <c r="AE21" s="496">
        <v>0</v>
      </c>
      <c r="AF21" s="496">
        <v>0</v>
      </c>
      <c r="AG21" s="496">
        <v>0</v>
      </c>
      <c r="AH21" s="496">
        <v>0</v>
      </c>
      <c r="AI21" s="496">
        <v>0.09</v>
      </c>
    </row>
    <row r="22" spans="2:35">
      <c r="B22" s="119">
        <v>13</v>
      </c>
      <c r="C22" s="656" t="s">
        <v>1888</v>
      </c>
      <c r="D22" s="496">
        <v>7.91</v>
      </c>
      <c r="E22" s="496">
        <v>1.03</v>
      </c>
      <c r="F22" s="496">
        <v>0</v>
      </c>
      <c r="G22" s="496">
        <v>0</v>
      </c>
      <c r="H22" s="496">
        <v>0</v>
      </c>
      <c r="I22" s="757"/>
      <c r="J22" s="310"/>
      <c r="K22" s="310"/>
      <c r="L22" s="310"/>
      <c r="M22" s="727"/>
      <c r="N22" s="496">
        <v>1.03</v>
      </c>
      <c r="O22" s="496">
        <v>0</v>
      </c>
      <c r="P22" s="496">
        <v>0</v>
      </c>
      <c r="Q22" s="496">
        <v>0</v>
      </c>
      <c r="R22" s="496">
        <v>0</v>
      </c>
      <c r="S22" s="496">
        <v>4.74</v>
      </c>
      <c r="T22" s="496">
        <v>2.56</v>
      </c>
      <c r="U22" s="496">
        <v>0</v>
      </c>
      <c r="V22" s="496">
        <v>0</v>
      </c>
      <c r="W22" s="496">
        <v>0</v>
      </c>
      <c r="X22" s="496">
        <v>0</v>
      </c>
      <c r="Y22" s="757"/>
      <c r="Z22" s="310"/>
      <c r="AA22" s="310"/>
      <c r="AB22" s="310"/>
      <c r="AC22" s="727"/>
      <c r="AD22" s="496">
        <v>2.56</v>
      </c>
      <c r="AE22" s="496">
        <v>0</v>
      </c>
      <c r="AF22" s="496">
        <v>0</v>
      </c>
      <c r="AG22" s="496">
        <v>0</v>
      </c>
      <c r="AH22" s="496">
        <v>0</v>
      </c>
      <c r="AI22" s="496">
        <v>0</v>
      </c>
    </row>
    <row r="23" spans="2:35">
      <c r="B23" s="119">
        <v>14</v>
      </c>
      <c r="C23" s="655" t="s">
        <v>1924</v>
      </c>
      <c r="D23" s="496">
        <v>0</v>
      </c>
      <c r="E23" s="496">
        <v>0</v>
      </c>
      <c r="F23" s="496">
        <v>0</v>
      </c>
      <c r="G23" s="496">
        <v>0</v>
      </c>
      <c r="H23" s="496">
        <v>0</v>
      </c>
      <c r="I23" s="757"/>
      <c r="J23" s="310"/>
      <c r="K23" s="310"/>
      <c r="L23" s="310"/>
      <c r="M23" s="727"/>
      <c r="N23" s="496">
        <v>0</v>
      </c>
      <c r="O23" s="496">
        <v>0</v>
      </c>
      <c r="P23" s="496">
        <v>0</v>
      </c>
      <c r="Q23" s="496">
        <v>0</v>
      </c>
      <c r="R23" s="496">
        <v>0</v>
      </c>
      <c r="S23" s="496">
        <v>0.05</v>
      </c>
      <c r="T23" s="496">
        <v>0</v>
      </c>
      <c r="U23" s="496">
        <v>0</v>
      </c>
      <c r="V23" s="496">
        <v>0</v>
      </c>
      <c r="W23" s="496">
        <v>0</v>
      </c>
      <c r="X23" s="496">
        <v>0</v>
      </c>
      <c r="Y23" s="757"/>
      <c r="Z23" s="310"/>
      <c r="AA23" s="310"/>
      <c r="AB23" s="310"/>
      <c r="AC23" s="727"/>
      <c r="AD23" s="496">
        <v>0</v>
      </c>
      <c r="AE23" s="496">
        <v>0</v>
      </c>
      <c r="AF23" s="496">
        <v>0</v>
      </c>
      <c r="AG23" s="496">
        <v>0</v>
      </c>
      <c r="AH23" s="496">
        <v>0</v>
      </c>
      <c r="AI23" s="496">
        <v>0</v>
      </c>
    </row>
    <row r="24" spans="2:35">
      <c r="B24" s="119">
        <v>15</v>
      </c>
      <c r="C24" s="641" t="s">
        <v>1890</v>
      </c>
      <c r="D24" s="496">
        <v>0</v>
      </c>
      <c r="E24" s="496">
        <v>0</v>
      </c>
      <c r="F24" s="496">
        <v>0</v>
      </c>
      <c r="G24" s="496">
        <v>0</v>
      </c>
      <c r="H24" s="496">
        <v>0</v>
      </c>
      <c r="I24" s="757"/>
      <c r="J24" s="310"/>
      <c r="K24" s="310"/>
      <c r="L24" s="310"/>
      <c r="M24" s="727"/>
      <c r="N24" s="496">
        <v>0</v>
      </c>
      <c r="O24" s="496">
        <v>0</v>
      </c>
      <c r="P24" s="496">
        <v>0</v>
      </c>
      <c r="Q24" s="496">
        <v>0</v>
      </c>
      <c r="R24" s="496">
        <v>0</v>
      </c>
      <c r="S24" s="496">
        <v>0</v>
      </c>
      <c r="T24" s="496">
        <v>0</v>
      </c>
      <c r="U24" s="496">
        <v>0</v>
      </c>
      <c r="V24" s="496">
        <v>0</v>
      </c>
      <c r="W24" s="496">
        <v>0</v>
      </c>
      <c r="X24" s="496">
        <v>0</v>
      </c>
      <c r="Y24" s="757"/>
      <c r="Z24" s="310"/>
      <c r="AA24" s="310"/>
      <c r="AB24" s="310"/>
      <c r="AC24" s="727"/>
      <c r="AD24" s="496">
        <v>0</v>
      </c>
      <c r="AE24" s="496">
        <v>0</v>
      </c>
      <c r="AF24" s="496">
        <v>0</v>
      </c>
      <c r="AG24" s="496">
        <v>0</v>
      </c>
      <c r="AH24" s="496">
        <v>0</v>
      </c>
      <c r="AI24" s="496">
        <v>0</v>
      </c>
    </row>
    <row r="25" spans="2:35">
      <c r="B25" s="119">
        <v>16</v>
      </c>
      <c r="C25" s="641" t="s">
        <v>1891</v>
      </c>
      <c r="D25" s="496">
        <v>0</v>
      </c>
      <c r="E25" s="496">
        <v>0</v>
      </c>
      <c r="F25" s="496">
        <v>0</v>
      </c>
      <c r="G25" s="496">
        <v>0</v>
      </c>
      <c r="H25" s="496">
        <v>0</v>
      </c>
      <c r="I25" s="347">
        <v>0</v>
      </c>
      <c r="J25" s="347">
        <v>0</v>
      </c>
      <c r="K25" s="347">
        <v>0</v>
      </c>
      <c r="L25" s="347">
        <v>0</v>
      </c>
      <c r="M25" s="759">
        <v>0</v>
      </c>
      <c r="N25" s="496">
        <v>0</v>
      </c>
      <c r="O25" s="496">
        <v>0</v>
      </c>
      <c r="P25" s="496">
        <v>0</v>
      </c>
      <c r="Q25" s="496">
        <v>0</v>
      </c>
      <c r="R25" s="496">
        <v>0</v>
      </c>
      <c r="S25" s="496">
        <v>0.05</v>
      </c>
      <c r="T25" s="496">
        <v>0</v>
      </c>
      <c r="U25" s="496">
        <v>0</v>
      </c>
      <c r="V25" s="496">
        <v>0</v>
      </c>
      <c r="W25" s="496">
        <v>0</v>
      </c>
      <c r="X25" s="496">
        <v>0</v>
      </c>
      <c r="Y25" s="347">
        <v>0</v>
      </c>
      <c r="Z25" s="347">
        <v>0</v>
      </c>
      <c r="AA25" s="347">
        <v>0</v>
      </c>
      <c r="AB25" s="347">
        <v>0</v>
      </c>
      <c r="AC25" s="759">
        <v>0</v>
      </c>
      <c r="AD25" s="496">
        <v>0</v>
      </c>
      <c r="AE25" s="496">
        <v>0</v>
      </c>
      <c r="AF25" s="496">
        <v>0</v>
      </c>
      <c r="AG25" s="496">
        <v>0</v>
      </c>
      <c r="AH25" s="496">
        <v>0</v>
      </c>
      <c r="AI25" s="496">
        <v>0</v>
      </c>
    </row>
    <row r="26" spans="2:35" ht="30">
      <c r="B26" s="119">
        <v>17</v>
      </c>
      <c r="C26" s="658" t="s">
        <v>1892</v>
      </c>
      <c r="D26" s="496">
        <v>0</v>
      </c>
      <c r="E26" s="496">
        <v>0</v>
      </c>
      <c r="F26" s="496">
        <v>0</v>
      </c>
      <c r="G26" s="496">
        <v>0</v>
      </c>
      <c r="H26" s="496">
        <v>0</v>
      </c>
      <c r="I26" s="757"/>
      <c r="J26" s="310"/>
      <c r="K26" s="310"/>
      <c r="L26" s="310"/>
      <c r="M26" s="727"/>
      <c r="N26" s="496">
        <v>0</v>
      </c>
      <c r="O26" s="496">
        <v>0</v>
      </c>
      <c r="P26" s="496">
        <v>0</v>
      </c>
      <c r="Q26" s="496">
        <v>0</v>
      </c>
      <c r="R26" s="496">
        <v>0</v>
      </c>
      <c r="S26" s="496">
        <v>0</v>
      </c>
      <c r="T26" s="496">
        <v>0</v>
      </c>
      <c r="U26" s="496">
        <v>0</v>
      </c>
      <c r="V26" s="496">
        <v>0</v>
      </c>
      <c r="W26" s="496">
        <v>0</v>
      </c>
      <c r="X26" s="496">
        <v>0</v>
      </c>
      <c r="Y26" s="757"/>
      <c r="Z26" s="310"/>
      <c r="AA26" s="310"/>
      <c r="AB26" s="310"/>
      <c r="AC26" s="727"/>
      <c r="AD26" s="496">
        <v>0</v>
      </c>
      <c r="AE26" s="496">
        <v>0</v>
      </c>
      <c r="AF26" s="496">
        <v>0</v>
      </c>
      <c r="AG26" s="496">
        <v>0</v>
      </c>
      <c r="AH26" s="496">
        <v>0</v>
      </c>
      <c r="AI26" s="496">
        <v>0</v>
      </c>
    </row>
    <row r="27" spans="2:35">
      <c r="AD27" s="617"/>
    </row>
    <row r="29" spans="2:35" ht="20.25" customHeight="1">
      <c r="B29" s="1141" t="s">
        <v>1925</v>
      </c>
      <c r="C29" s="1141"/>
    </row>
    <row r="30" spans="2:35" ht="33.75" customHeight="1">
      <c r="B30" s="1141" t="s">
        <v>1909</v>
      </c>
      <c r="C30" s="1141"/>
    </row>
  </sheetData>
  <mergeCells count="26">
    <mergeCell ref="AD6:AI6"/>
    <mergeCell ref="AD7:AH7"/>
    <mergeCell ref="AI7:AI9"/>
    <mergeCell ref="B29:C29"/>
    <mergeCell ref="E8:H8"/>
    <mergeCell ref="J8:M8"/>
    <mergeCell ref="O8:R8"/>
    <mergeCell ref="U8:X8"/>
    <mergeCell ref="N6:R6"/>
    <mergeCell ref="T6:X6"/>
    <mergeCell ref="B30:C30"/>
    <mergeCell ref="Z8:AC8"/>
    <mergeCell ref="AE8:AH8"/>
    <mergeCell ref="D7:H7"/>
    <mergeCell ref="I7:M7"/>
    <mergeCell ref="N7:R7"/>
    <mergeCell ref="S7:S9"/>
    <mergeCell ref="T7:X7"/>
    <mergeCell ref="Y7:AC7"/>
    <mergeCell ref="B9:C9"/>
    <mergeCell ref="B5:C8"/>
    <mergeCell ref="D5:S5"/>
    <mergeCell ref="T5:AI5"/>
    <mergeCell ref="D6:H6"/>
    <mergeCell ref="I6:M6"/>
    <mergeCell ref="Y6:AC6"/>
  </mergeCells>
  <hyperlinks>
    <hyperlink ref="D2" location="'Index '!A1" display="Return to index" xr:uid="{C076E59A-4436-4E8D-8915-DAA0A9830DE7}"/>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1F93-0ED0-4DE8-80DC-A98C70E19636}">
  <sheetPr>
    <pageSetUpPr fitToPage="1"/>
  </sheetPr>
  <dimension ref="B2:N44"/>
  <sheetViews>
    <sheetView zoomScale="90" zoomScaleNormal="90" workbookViewId="0">
      <selection activeCell="E2" sqref="E2"/>
    </sheetView>
  </sheetViews>
  <sheetFormatPr defaultColWidth="8.85546875" defaultRowHeight="15"/>
  <cols>
    <col min="1" max="1" width="8.85546875" style="48"/>
    <col min="2" max="2" width="31" style="48" customWidth="1"/>
    <col min="3" max="3" width="40.85546875" style="48" customWidth="1"/>
    <col min="4" max="4" width="61" style="48" customWidth="1"/>
    <col min="5" max="5" width="21.5703125" style="48" customWidth="1"/>
    <col min="6" max="6" width="28.5703125" style="48" customWidth="1"/>
    <col min="7" max="7" width="26.42578125" style="48" customWidth="1"/>
    <col min="8" max="8" width="114.85546875" style="48" customWidth="1"/>
    <col min="9" max="16384" width="8.85546875" style="48"/>
  </cols>
  <sheetData>
    <row r="2" spans="2:14" ht="21">
      <c r="B2" s="195" t="s">
        <v>1926</v>
      </c>
      <c r="E2" s="569" t="s">
        <v>253</v>
      </c>
    </row>
    <row r="3" spans="2:14" ht="21">
      <c r="B3" s="195"/>
    </row>
    <row r="5" spans="2:14">
      <c r="B5" s="1067" t="s">
        <v>421</v>
      </c>
      <c r="C5" s="1067" t="s">
        <v>1927</v>
      </c>
      <c r="D5" s="1067" t="s">
        <v>1928</v>
      </c>
      <c r="E5" s="1067" t="s">
        <v>1168</v>
      </c>
      <c r="F5" s="878" t="s">
        <v>1929</v>
      </c>
      <c r="G5" s="878" t="s">
        <v>1930</v>
      </c>
      <c r="H5" s="878" t="s">
        <v>1931</v>
      </c>
    </row>
    <row r="6" spans="2:14">
      <c r="B6" s="1068"/>
      <c r="C6" s="1068"/>
      <c r="D6" s="1068"/>
      <c r="E6" s="1068"/>
      <c r="F6" s="879"/>
      <c r="G6" s="879"/>
      <c r="H6" s="879"/>
    </row>
    <row r="7" spans="2:14" ht="18" customHeight="1">
      <c r="B7" s="153">
        <v>1</v>
      </c>
      <c r="C7" s="1170" t="s">
        <v>1932</v>
      </c>
      <c r="D7" s="154" t="s">
        <v>1921</v>
      </c>
      <c r="E7" s="329">
        <v>798.98</v>
      </c>
      <c r="F7" s="329">
        <v>0</v>
      </c>
      <c r="G7" s="329">
        <v>0</v>
      </c>
      <c r="H7" s="1173" t="s">
        <v>1933</v>
      </c>
    </row>
    <row r="8" spans="2:14" ht="18" customHeight="1">
      <c r="B8" s="153">
        <v>2</v>
      </c>
      <c r="C8" s="1171"/>
      <c r="D8" s="154" t="s">
        <v>1131</v>
      </c>
      <c r="E8" s="329">
        <v>104.73</v>
      </c>
      <c r="F8" s="329">
        <v>0</v>
      </c>
      <c r="G8" s="329">
        <v>0</v>
      </c>
      <c r="H8" s="1174"/>
    </row>
    <row r="9" spans="2:14" ht="18" customHeight="1">
      <c r="B9" s="153">
        <v>3</v>
      </c>
      <c r="C9" s="1171"/>
      <c r="D9" s="155" t="s">
        <v>1773</v>
      </c>
      <c r="E9" s="329">
        <v>0</v>
      </c>
      <c r="F9" s="329">
        <v>0</v>
      </c>
      <c r="G9" s="329">
        <v>0</v>
      </c>
      <c r="H9" s="1174"/>
    </row>
    <row r="10" spans="2:14" ht="18" customHeight="1">
      <c r="B10" s="153">
        <v>4</v>
      </c>
      <c r="C10" s="1172"/>
      <c r="D10" s="154" t="s">
        <v>1934</v>
      </c>
      <c r="E10" s="329">
        <v>0</v>
      </c>
      <c r="F10" s="329">
        <v>0</v>
      </c>
      <c r="G10" s="329">
        <v>0</v>
      </c>
      <c r="H10" s="1175"/>
    </row>
    <row r="11" spans="2:14" ht="16.5" customHeight="1">
      <c r="B11" s="153">
        <v>5</v>
      </c>
      <c r="C11" s="1170" t="s">
        <v>1935</v>
      </c>
      <c r="D11" s="154" t="s">
        <v>1921</v>
      </c>
      <c r="E11" s="329">
        <v>0</v>
      </c>
      <c r="F11" s="329">
        <v>0</v>
      </c>
      <c r="G11" s="329">
        <v>0</v>
      </c>
      <c r="H11" s="1167" t="s">
        <v>1936</v>
      </c>
    </row>
    <row r="12" spans="2:14" ht="16.5" customHeight="1">
      <c r="B12" s="153">
        <v>6</v>
      </c>
      <c r="C12" s="1171"/>
      <c r="D12" s="154" t="s">
        <v>1131</v>
      </c>
      <c r="E12" s="329">
        <v>448.85</v>
      </c>
      <c r="F12" s="329">
        <v>0</v>
      </c>
      <c r="G12" s="329">
        <v>0</v>
      </c>
      <c r="H12" s="1168"/>
      <c r="N12" s="537"/>
    </row>
    <row r="13" spans="2:14" ht="16.5" customHeight="1">
      <c r="B13" s="153">
        <v>7</v>
      </c>
      <c r="C13" s="1171"/>
      <c r="D13" s="155" t="s">
        <v>1773</v>
      </c>
      <c r="E13" s="329">
        <v>0</v>
      </c>
      <c r="F13" s="329">
        <v>0</v>
      </c>
      <c r="G13" s="329">
        <v>0</v>
      </c>
      <c r="H13" s="1168"/>
    </row>
    <row r="14" spans="2:14" ht="16.5" customHeight="1">
      <c r="B14" s="153">
        <v>8</v>
      </c>
      <c r="C14" s="1171"/>
      <c r="D14" s="154" t="s">
        <v>1135</v>
      </c>
      <c r="E14" s="329">
        <v>10665.18</v>
      </c>
      <c r="F14" s="329">
        <v>0</v>
      </c>
      <c r="G14" s="329">
        <v>0</v>
      </c>
      <c r="H14" s="1168"/>
    </row>
    <row r="15" spans="2:14" ht="16.5" customHeight="1">
      <c r="B15" s="153">
        <v>9</v>
      </c>
      <c r="C15" s="1171"/>
      <c r="D15" s="155" t="s">
        <v>1774</v>
      </c>
      <c r="E15" s="329">
        <v>9892.68</v>
      </c>
      <c r="F15" s="329">
        <v>0</v>
      </c>
      <c r="G15" s="329">
        <v>0</v>
      </c>
      <c r="H15" s="1168"/>
    </row>
    <row r="16" spans="2:14" ht="16.5" customHeight="1">
      <c r="B16" s="153">
        <v>10</v>
      </c>
      <c r="C16" s="1171"/>
      <c r="D16" s="155" t="s">
        <v>1937</v>
      </c>
      <c r="E16" s="329">
        <v>48.45</v>
      </c>
      <c r="F16" s="329">
        <v>0</v>
      </c>
      <c r="G16" s="329">
        <v>0</v>
      </c>
      <c r="H16" s="1168"/>
    </row>
    <row r="17" spans="2:8" ht="16.5" customHeight="1">
      <c r="B17" s="153">
        <v>11</v>
      </c>
      <c r="C17" s="1172"/>
      <c r="D17" s="154" t="s">
        <v>1934</v>
      </c>
      <c r="E17" s="329">
        <v>0</v>
      </c>
      <c r="F17" s="329">
        <v>0</v>
      </c>
      <c r="G17" s="329">
        <v>0</v>
      </c>
      <c r="H17" s="1169"/>
    </row>
    <row r="19" spans="2:8" ht="15" customHeight="1">
      <c r="B19" s="1136" t="s">
        <v>2049</v>
      </c>
      <c r="C19" s="1136"/>
    </row>
    <row r="20" spans="2:8" ht="49.5" customHeight="1">
      <c r="B20" s="1136" t="s">
        <v>1754</v>
      </c>
      <c r="C20" s="1136"/>
    </row>
    <row r="44" spans="6:6">
      <c r="F44" s="166"/>
    </row>
  </sheetData>
  <mergeCells count="13">
    <mergeCell ref="B19:C19"/>
    <mergeCell ref="B20:C20"/>
    <mergeCell ref="C11:C17"/>
    <mergeCell ref="C5:C6"/>
    <mergeCell ref="D5:D6"/>
    <mergeCell ref="E5:E6"/>
    <mergeCell ref="H11:H17"/>
    <mergeCell ref="B5:B6"/>
    <mergeCell ref="F5:F6"/>
    <mergeCell ref="G5:G6"/>
    <mergeCell ref="H5:H6"/>
    <mergeCell ref="C7:C10"/>
    <mergeCell ref="H7:H10"/>
  </mergeCells>
  <hyperlinks>
    <hyperlink ref="E2" location="'Index '!A1" display="Return to index" xr:uid="{2ECB8152-3F18-476E-B2C6-493DCB575FD5}"/>
  </hyperlinks>
  <pageMargins left="0.7" right="0.7" top="0.75" bottom="0.75" header="0.3" footer="0.3"/>
  <pageSetup paperSize="9" scale="2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4B532-D545-4D5A-B0A7-63D6D3EF2A68}">
  <sheetPr>
    <pageSetUpPr fitToPage="1"/>
  </sheetPr>
  <dimension ref="B2:E20"/>
  <sheetViews>
    <sheetView topLeftCell="A11" zoomScale="90" zoomScaleNormal="80" workbookViewId="0">
      <selection activeCell="E13" sqref="E13"/>
    </sheetView>
  </sheetViews>
  <sheetFormatPr defaultColWidth="8.5703125" defaultRowHeight="15"/>
  <cols>
    <col min="1" max="1" width="4.140625" style="38" customWidth="1"/>
    <col min="2" max="2" width="8.5703125" style="38"/>
    <col min="3" max="3" width="109.85546875" style="38" customWidth="1"/>
    <col min="4" max="4" width="86.85546875" style="38" customWidth="1"/>
    <col min="5" max="5" width="71.5703125" style="38" customWidth="1"/>
    <col min="6" max="16384" width="8.5703125" style="38"/>
  </cols>
  <sheetData>
    <row r="2" spans="2:5" ht="21">
      <c r="B2" s="199" t="s">
        <v>386</v>
      </c>
      <c r="E2" s="569" t="s">
        <v>253</v>
      </c>
    </row>
    <row r="3" spans="2:5" ht="21">
      <c r="B3" s="195"/>
    </row>
    <row r="5" spans="2:5" ht="15.75" customHeight="1">
      <c r="B5" s="849" t="s">
        <v>363</v>
      </c>
      <c r="C5" s="850"/>
      <c r="D5" s="374" t="s">
        <v>357</v>
      </c>
    </row>
    <row r="6" spans="2:5" ht="30">
      <c r="B6" s="592" t="s">
        <v>365</v>
      </c>
      <c r="C6" s="592" t="s">
        <v>356</v>
      </c>
      <c r="D6" s="679"/>
    </row>
    <row r="7" spans="2:5" ht="30">
      <c r="B7" s="852" t="s">
        <v>366</v>
      </c>
      <c r="C7" s="593" t="s">
        <v>387</v>
      </c>
      <c r="D7" s="333"/>
    </row>
    <row r="8" spans="2:5">
      <c r="B8" s="852"/>
      <c r="C8" s="594"/>
      <c r="D8" s="333"/>
    </row>
    <row r="9" spans="2:5" ht="60">
      <c r="B9" s="852"/>
      <c r="C9" s="593" t="s">
        <v>388</v>
      </c>
      <c r="D9" s="161" t="s">
        <v>1964</v>
      </c>
    </row>
    <row r="10" spans="2:5" ht="45">
      <c r="B10" s="852"/>
      <c r="C10" s="593" t="s">
        <v>389</v>
      </c>
      <c r="D10" s="122" t="s">
        <v>1967</v>
      </c>
    </row>
    <row r="11" spans="2:5" ht="75">
      <c r="B11" s="42" t="s">
        <v>369</v>
      </c>
      <c r="C11" s="593" t="s">
        <v>390</v>
      </c>
      <c r="D11" s="122" t="s">
        <v>1966</v>
      </c>
    </row>
    <row r="12" spans="2:5" ht="135">
      <c r="B12" s="852" t="s">
        <v>376</v>
      </c>
      <c r="C12" s="593" t="s">
        <v>391</v>
      </c>
      <c r="D12" s="791" t="s">
        <v>1972</v>
      </c>
      <c r="E12" s="642"/>
    </row>
    <row r="13" spans="2:5">
      <c r="B13" s="852"/>
      <c r="C13" s="593" t="s">
        <v>392</v>
      </c>
      <c r="D13" s="333"/>
      <c r="E13" s="642"/>
    </row>
    <row r="14" spans="2:5" ht="90">
      <c r="B14" s="852"/>
      <c r="C14" s="593" t="s">
        <v>393</v>
      </c>
      <c r="D14" s="122" t="s">
        <v>1969</v>
      </c>
      <c r="E14" s="642"/>
    </row>
    <row r="15" spans="2:5" ht="30">
      <c r="B15" s="852"/>
      <c r="C15" s="593" t="s">
        <v>394</v>
      </c>
      <c r="D15" s="122" t="s">
        <v>1968</v>
      </c>
      <c r="E15" s="642"/>
    </row>
    <row r="16" spans="2:5" ht="30">
      <c r="B16" s="42" t="s">
        <v>378</v>
      </c>
      <c r="C16" s="593" t="s">
        <v>395</v>
      </c>
      <c r="D16" s="161" t="s">
        <v>1970</v>
      </c>
      <c r="E16" s="642"/>
    </row>
    <row r="17" spans="2:5" ht="90">
      <c r="B17" s="42" t="s">
        <v>380</v>
      </c>
      <c r="C17" s="593" t="s">
        <v>396</v>
      </c>
      <c r="D17" s="122" t="s">
        <v>1971</v>
      </c>
      <c r="E17" s="642"/>
    </row>
    <row r="20" spans="2:5">
      <c r="B20" s="578"/>
    </row>
  </sheetData>
  <mergeCells count="3">
    <mergeCell ref="B5:C5"/>
    <mergeCell ref="B7:B10"/>
    <mergeCell ref="B12:B15"/>
  </mergeCells>
  <hyperlinks>
    <hyperlink ref="E2" location="'Index '!A1" display="Return to index" xr:uid="{D81E57F2-FC95-4B0F-AFD9-39156CDF2EF6}"/>
  </hyperlinks>
  <pageMargins left="0.7" right="0.7" top="0.75" bottom="0.75" header="0.3" footer="0.3"/>
  <pageSetup paperSize="9"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C8F7-58CA-40D7-9316-F53AB4B96572}">
  <sheetPr>
    <pageSetUpPr fitToPage="1"/>
  </sheetPr>
  <dimension ref="B1:N43"/>
  <sheetViews>
    <sheetView zoomScale="90" zoomScaleNormal="90" workbookViewId="0">
      <selection activeCell="F18" sqref="F18"/>
    </sheetView>
  </sheetViews>
  <sheetFormatPr defaultColWidth="8.5703125" defaultRowHeight="15"/>
  <cols>
    <col min="1" max="1" width="8.5703125" style="38" customWidth="1"/>
    <col min="2" max="2" width="41.5703125" style="38" customWidth="1"/>
    <col min="3" max="3" width="15.5703125" style="38" customWidth="1"/>
    <col min="4" max="4" width="16" style="38" customWidth="1"/>
    <col min="5" max="5" width="16.85546875" style="38" customWidth="1"/>
    <col min="6" max="6" width="12.5703125" style="38" customWidth="1"/>
    <col min="7" max="7" width="15.5703125" style="38" customWidth="1"/>
    <col min="8" max="8" width="14.5703125" style="38" customWidth="1"/>
    <col min="9" max="9" width="18.5703125" style="38" customWidth="1"/>
    <col min="10" max="10" width="16.42578125" style="38" customWidth="1"/>
    <col min="11" max="11" width="18" style="38" customWidth="1"/>
    <col min="12" max="12" width="22.42578125" style="38" customWidth="1"/>
    <col min="13" max="14" width="8.5703125" style="38"/>
    <col min="15" max="15" width="15.5703125" style="38" customWidth="1"/>
    <col min="16" max="16384" width="8.5703125" style="38"/>
  </cols>
  <sheetData>
    <row r="1" spans="2:14" ht="27.75" customHeight="1"/>
    <row r="2" spans="2:14" ht="21">
      <c r="B2" s="199" t="s">
        <v>397</v>
      </c>
      <c r="E2" s="569" t="s">
        <v>253</v>
      </c>
    </row>
    <row r="5" spans="2:14">
      <c r="B5" s="356" t="s">
        <v>398</v>
      </c>
      <c r="C5" s="856" t="s">
        <v>399</v>
      </c>
      <c r="D5" s="857"/>
      <c r="E5" s="857"/>
      <c r="F5" s="857"/>
      <c r="G5" s="858"/>
      <c r="H5" s="856" t="s">
        <v>400</v>
      </c>
      <c r="I5" s="858"/>
      <c r="J5" s="859" t="s">
        <v>401</v>
      </c>
      <c r="K5" s="357"/>
      <c r="L5" s="358"/>
    </row>
    <row r="6" spans="2:14" ht="45">
      <c r="B6" s="356" t="s">
        <v>402</v>
      </c>
      <c r="C6" s="359" t="s">
        <v>403</v>
      </c>
      <c r="D6" s="359" t="s">
        <v>404</v>
      </c>
      <c r="E6" s="359" t="s">
        <v>405</v>
      </c>
      <c r="F6" s="359" t="s">
        <v>406</v>
      </c>
      <c r="G6" s="359" t="s">
        <v>407</v>
      </c>
      <c r="H6" s="359" t="s">
        <v>408</v>
      </c>
      <c r="I6" s="359" t="s">
        <v>409</v>
      </c>
      <c r="J6" s="860"/>
      <c r="K6" s="359" t="s">
        <v>410</v>
      </c>
      <c r="L6" s="359" t="s">
        <v>411</v>
      </c>
    </row>
    <row r="7" spans="2:14">
      <c r="B7" s="200" t="s">
        <v>412</v>
      </c>
      <c r="C7" s="349">
        <v>0</v>
      </c>
      <c r="D7" s="349">
        <v>0</v>
      </c>
      <c r="E7" s="349">
        <v>0</v>
      </c>
      <c r="F7" s="349">
        <v>0</v>
      </c>
      <c r="G7" s="349">
        <v>0</v>
      </c>
      <c r="H7" s="349">
        <v>0</v>
      </c>
      <c r="I7" s="349">
        <v>0</v>
      </c>
      <c r="J7" s="349">
        <v>0</v>
      </c>
      <c r="K7" s="349">
        <v>0</v>
      </c>
      <c r="L7" s="349">
        <v>0</v>
      </c>
    </row>
    <row r="8" spans="2:14">
      <c r="B8" s="200" t="s">
        <v>413</v>
      </c>
      <c r="C8" s="222"/>
      <c r="D8" s="222"/>
      <c r="E8" s="221"/>
      <c r="F8" s="222"/>
      <c r="G8" s="222"/>
      <c r="H8" s="222"/>
      <c r="I8" s="222"/>
      <c r="J8" s="222"/>
      <c r="K8" s="222"/>
      <c r="L8" s="222"/>
    </row>
    <row r="9" spans="2:14">
      <c r="B9" s="200" t="s">
        <v>414</v>
      </c>
      <c r="C9" s="349">
        <v>0</v>
      </c>
      <c r="D9" s="349">
        <v>0</v>
      </c>
      <c r="E9" s="349">
        <v>0</v>
      </c>
      <c r="F9" s="349">
        <v>0</v>
      </c>
      <c r="G9" s="349">
        <v>0</v>
      </c>
      <c r="H9" s="349">
        <v>0</v>
      </c>
      <c r="I9" s="349">
        <v>0</v>
      </c>
      <c r="J9" s="349">
        <v>0</v>
      </c>
      <c r="K9" s="349">
        <v>0</v>
      </c>
      <c r="L9" s="349">
        <v>0</v>
      </c>
    </row>
    <row r="10" spans="2:14">
      <c r="B10" s="200" t="s">
        <v>415</v>
      </c>
      <c r="C10" s="349">
        <v>0</v>
      </c>
      <c r="D10" s="349">
        <v>0</v>
      </c>
      <c r="E10" s="349">
        <v>0</v>
      </c>
      <c r="F10" s="349">
        <v>0</v>
      </c>
      <c r="G10" s="349">
        <v>0</v>
      </c>
      <c r="H10" s="349">
        <v>0</v>
      </c>
      <c r="I10" s="349">
        <v>0</v>
      </c>
      <c r="J10" s="349">
        <v>0</v>
      </c>
      <c r="K10" s="349">
        <v>0</v>
      </c>
      <c r="L10" s="349">
        <v>0</v>
      </c>
    </row>
    <row r="11" spans="2:14">
      <c r="B11" s="200" t="s">
        <v>416</v>
      </c>
      <c r="C11" s="349">
        <v>0</v>
      </c>
      <c r="D11" s="349">
        <v>0</v>
      </c>
      <c r="E11" s="349">
        <v>0</v>
      </c>
      <c r="F11" s="349">
        <v>0</v>
      </c>
      <c r="G11" s="349">
        <v>0</v>
      </c>
      <c r="H11" s="349">
        <v>0</v>
      </c>
      <c r="I11" s="349">
        <v>0</v>
      </c>
      <c r="J11" s="349"/>
      <c r="K11" s="349">
        <v>0</v>
      </c>
      <c r="L11" s="349">
        <v>0</v>
      </c>
      <c r="N11" s="538"/>
    </row>
    <row r="12" spans="2:14">
      <c r="B12" s="200" t="s">
        <v>417</v>
      </c>
      <c r="C12" s="349">
        <v>0</v>
      </c>
      <c r="D12" s="349">
        <v>0</v>
      </c>
      <c r="E12" s="349">
        <v>0</v>
      </c>
      <c r="F12" s="349">
        <v>0</v>
      </c>
      <c r="G12" s="349">
        <v>0</v>
      </c>
      <c r="H12" s="349">
        <v>0</v>
      </c>
      <c r="I12" s="349">
        <v>0</v>
      </c>
      <c r="J12" s="349">
        <v>0</v>
      </c>
      <c r="K12" s="349">
        <v>0</v>
      </c>
      <c r="L12" s="349">
        <v>0</v>
      </c>
    </row>
    <row r="13" spans="2:14">
      <c r="B13" s="200" t="s">
        <v>344</v>
      </c>
      <c r="C13" s="349">
        <v>0</v>
      </c>
      <c r="D13" s="349">
        <v>0</v>
      </c>
      <c r="E13" s="349"/>
      <c r="F13" s="349">
        <v>0</v>
      </c>
      <c r="G13" s="349">
        <v>0</v>
      </c>
      <c r="H13" s="349">
        <v>0</v>
      </c>
      <c r="I13" s="349">
        <v>0</v>
      </c>
      <c r="J13" s="349">
        <v>0</v>
      </c>
      <c r="K13" s="349">
        <v>0</v>
      </c>
      <c r="L13" s="349">
        <v>0</v>
      </c>
    </row>
    <row r="14" spans="2:14">
      <c r="B14" s="200" t="s">
        <v>413</v>
      </c>
      <c r="C14" s="222"/>
      <c r="D14" s="222"/>
      <c r="E14" s="222"/>
      <c r="F14" s="222"/>
      <c r="G14" s="222"/>
      <c r="H14" s="222"/>
      <c r="I14" s="222"/>
      <c r="J14" s="222"/>
      <c r="K14" s="222"/>
      <c r="L14" s="222"/>
    </row>
    <row r="15" spans="2:14">
      <c r="B15" s="200" t="s">
        <v>413</v>
      </c>
      <c r="C15" s="222"/>
      <c r="D15" s="222"/>
      <c r="E15" s="222"/>
      <c r="F15" s="222"/>
      <c r="G15" s="222"/>
      <c r="H15" s="222"/>
      <c r="I15" s="222"/>
      <c r="J15" s="222"/>
      <c r="K15" s="222"/>
      <c r="L15" s="222"/>
    </row>
    <row r="16" spans="2:14">
      <c r="B16" s="200" t="s">
        <v>418</v>
      </c>
      <c r="C16" s="349">
        <v>0</v>
      </c>
      <c r="D16" s="349">
        <v>0</v>
      </c>
      <c r="E16" s="349">
        <v>0</v>
      </c>
      <c r="F16" s="349">
        <v>0</v>
      </c>
      <c r="G16" s="349">
        <v>0</v>
      </c>
      <c r="H16" s="349">
        <v>0</v>
      </c>
      <c r="I16" s="349">
        <v>0</v>
      </c>
      <c r="J16" s="349">
        <v>0</v>
      </c>
      <c r="K16" s="349">
        <v>0</v>
      </c>
      <c r="L16" s="349">
        <v>0</v>
      </c>
    </row>
    <row r="17" spans="2:12">
      <c r="B17" s="200" t="s">
        <v>413</v>
      </c>
      <c r="C17" s="222"/>
      <c r="D17" s="222"/>
      <c r="E17" s="222"/>
      <c r="F17" s="222"/>
      <c r="G17" s="222"/>
      <c r="H17" s="222"/>
      <c r="I17" s="222"/>
      <c r="J17" s="222"/>
      <c r="K17" s="222"/>
      <c r="L17" s="222"/>
    </row>
    <row r="18" spans="2:12" ht="30">
      <c r="B18" s="360" t="s">
        <v>419</v>
      </c>
      <c r="C18" s="353">
        <v>0</v>
      </c>
      <c r="D18" s="353">
        <v>0</v>
      </c>
      <c r="E18" s="353">
        <v>0</v>
      </c>
      <c r="F18" s="353">
        <v>0</v>
      </c>
      <c r="G18" s="353">
        <v>0</v>
      </c>
      <c r="H18" s="353">
        <v>0</v>
      </c>
      <c r="I18" s="353">
        <v>0</v>
      </c>
      <c r="J18" s="353">
        <v>0</v>
      </c>
      <c r="K18" s="353">
        <v>0</v>
      </c>
      <c r="L18" s="353">
        <v>0</v>
      </c>
    </row>
    <row r="43" spans="6:6">
      <c r="F43" s="527"/>
    </row>
  </sheetData>
  <mergeCells count="3">
    <mergeCell ref="C5:G5"/>
    <mergeCell ref="H5:I5"/>
    <mergeCell ref="J5:J6"/>
  </mergeCells>
  <hyperlinks>
    <hyperlink ref="E2" location="'Index '!A1" display="Return to index" xr:uid="{952852D8-2D88-48F6-8DE8-05863ABC2A68}"/>
  </hyperlinks>
  <pageMargins left="0.25" right="0.25" top="0.75" bottom="0.75" header="0.3" footer="0.3"/>
  <pageSetup paperSize="9" scale="6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36B2946E78BE4AABCE35A9720F396C" ma:contentTypeVersion="8" ma:contentTypeDescription="Create a new document." ma:contentTypeScope="" ma:versionID="94649fc2a0646cd983412b05c9eae3c8">
  <xsd:schema xmlns:xsd="http://www.w3.org/2001/XMLSchema" xmlns:xs="http://www.w3.org/2001/XMLSchema" xmlns:p="http://schemas.microsoft.com/office/2006/metadata/properties" xmlns:ns2="ce98e571-27d9-412b-b556-f6a457ae623e" xmlns:ns3="e3249e00-4e6c-4a79-8803-a26b117ec17e" targetNamespace="http://schemas.microsoft.com/office/2006/metadata/properties" ma:root="true" ma:fieldsID="8341a1de9ba770cab7e40c451c90f0fd" ns2:_="" ns3:_="">
    <xsd:import namespace="ce98e571-27d9-412b-b556-f6a457ae623e"/>
    <xsd:import namespace="e3249e00-4e6c-4a79-8803-a26b117ec1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98e571-27d9-412b-b556-f6a457ae6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249e00-4e6c-4a79-8803-a26b117ec17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3249e00-4e6c-4a79-8803-a26b117ec17e">
      <UserInfo>
        <DisplayName>Emil Whitton Mc Kinstry</DisplayName>
        <AccountId>91</AccountId>
        <AccountType/>
      </UserInfo>
      <UserInfo>
        <DisplayName>Sofie Ernst</DisplayName>
        <AccountId>121</AccountId>
        <AccountType/>
      </UserInfo>
    </SharedWithUsers>
  </documentManagement>
</p:properties>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5AC39CFC-ED8B-49E4-87B5-0CD0E1B467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98e571-27d9-412b-b556-f6a457ae623e"/>
    <ds:schemaRef ds:uri="e3249e00-4e6c-4a79-8803-a26b117ec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8FFE6A-84F3-4A2B-BA29-E9663A5138CF}">
  <ds:schemaRefs>
    <ds:schemaRef ds:uri="e3249e00-4e6c-4a79-8803-a26b117ec17e"/>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ce98e571-27d9-412b-b556-f6a457ae623e"/>
    <ds:schemaRef ds:uri="http://www.w3.org/XML/1998/namespace"/>
    <ds:schemaRef ds:uri="http://purl.org/dc/dcmitype/"/>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72</vt:i4>
      </vt:variant>
      <vt:variant>
        <vt:lpstr>Navngivne områder</vt:lpstr>
      </vt:variant>
      <vt:variant>
        <vt:i4>48</vt:i4>
      </vt:variant>
    </vt:vector>
  </HeadingPairs>
  <TitlesOfParts>
    <vt:vector size="120" baseType="lpstr">
      <vt:lpstr>Disclaimer</vt:lpstr>
      <vt:lpstr>Attestation</vt:lpstr>
      <vt:lpstr>Index </vt:lpstr>
      <vt:lpstr>1 - EU KM1</vt:lpstr>
      <vt:lpstr>2- EU OV1</vt:lpstr>
      <vt:lpstr>3 - EU OVC</vt:lpstr>
      <vt:lpstr>4 - OVA</vt:lpstr>
      <vt:lpstr>5 - OVB</vt:lpstr>
      <vt:lpstr>6 - EU PV1</vt:lpstr>
      <vt:lpstr>7 - EU CC1</vt:lpstr>
      <vt:lpstr>8 - EU CC2</vt:lpstr>
      <vt:lpstr>9 - EU CCA</vt:lpstr>
      <vt:lpstr>10 - EU CCyB1</vt:lpstr>
      <vt:lpstr>11- EU CCyB2</vt:lpstr>
      <vt:lpstr>12 - EU LR1</vt:lpstr>
      <vt:lpstr>13 - EU LR2</vt:lpstr>
      <vt:lpstr>14 - EU LR3</vt:lpstr>
      <vt:lpstr>15 - EU LRA</vt:lpstr>
      <vt:lpstr>16 - LIQA</vt:lpstr>
      <vt:lpstr>17 - EU LIQ1</vt:lpstr>
      <vt:lpstr>18 - EU LIQ B </vt:lpstr>
      <vt:lpstr>19 - EU LIQ2</vt:lpstr>
      <vt:lpstr>20 - EU CRA</vt:lpstr>
      <vt:lpstr>21 - EU CRB</vt:lpstr>
      <vt:lpstr>22 - EU CR1</vt:lpstr>
      <vt:lpstr>23 - EU CR1-A</vt:lpstr>
      <vt:lpstr>24 - EU CR2</vt:lpstr>
      <vt:lpstr>25 - EU CR2a</vt:lpstr>
      <vt:lpstr>26 - EU CQ1</vt:lpstr>
      <vt:lpstr>27 - EU CQ2</vt:lpstr>
      <vt:lpstr>28 - EU CQ3</vt:lpstr>
      <vt:lpstr>29 - EU CQ5</vt:lpstr>
      <vt:lpstr>30 - EU CQ6</vt:lpstr>
      <vt:lpstr>31 - EU CQ7</vt:lpstr>
      <vt:lpstr>32 - EU CQ8</vt:lpstr>
      <vt:lpstr>33 - EU CRC</vt:lpstr>
      <vt:lpstr>34 - EU CR3</vt:lpstr>
      <vt:lpstr>35 - EU CRD</vt:lpstr>
      <vt:lpstr>36 - EU CR4</vt:lpstr>
      <vt:lpstr>37 - EU CR5</vt:lpstr>
      <vt:lpstr>38 - EU CCRA </vt:lpstr>
      <vt:lpstr>39 - EU CCR1</vt:lpstr>
      <vt:lpstr>40 - EU CCR2</vt:lpstr>
      <vt:lpstr>41 - EU CCR3</vt:lpstr>
      <vt:lpstr>42 - EU CCR5 </vt:lpstr>
      <vt:lpstr>43 - EU CCR8</vt:lpstr>
      <vt:lpstr>44 - EU MR1 </vt:lpstr>
      <vt:lpstr>45 - EU MRA</vt:lpstr>
      <vt:lpstr>46 - EU ORA </vt:lpstr>
      <vt:lpstr>47 - EU OR1</vt:lpstr>
      <vt:lpstr>48 - EU REMA</vt:lpstr>
      <vt:lpstr>49 - EU REM1</vt:lpstr>
      <vt:lpstr>50 - EU REM2</vt:lpstr>
      <vt:lpstr>51 - EU REM5 </vt:lpstr>
      <vt:lpstr>52 - EU AE1</vt:lpstr>
      <vt:lpstr>53 - EU AE2</vt:lpstr>
      <vt:lpstr>54 - EU AE3</vt:lpstr>
      <vt:lpstr>55 - EU AE4</vt:lpstr>
      <vt:lpstr>56 - EU IRRBBA</vt:lpstr>
      <vt:lpstr>57 - EU IRRBB1</vt:lpstr>
      <vt:lpstr>58 - Environmental risk</vt:lpstr>
      <vt:lpstr>59 - Social risk</vt:lpstr>
      <vt:lpstr>60 - Governance risk</vt:lpstr>
      <vt:lpstr>61 - transition risk - temp 1</vt:lpstr>
      <vt:lpstr>62 - transition risk - temp 2</vt:lpstr>
      <vt:lpstr>63 - transition risk - temp 3</vt:lpstr>
      <vt:lpstr>64 - transition risk - temp 4</vt:lpstr>
      <vt:lpstr>65 - Physical risk - temp 5</vt:lpstr>
      <vt:lpstr>66 - Summary of GAR - temp 6</vt:lpstr>
      <vt:lpstr>67 - Assets calc. GAR - temp 7</vt:lpstr>
      <vt:lpstr>68 - GAR KPIs - temp 8</vt:lpstr>
      <vt:lpstr>69 - Mitigation - temp 10</vt:lpstr>
      <vt:lpstr>'10 - EU CCyB1'!Udskriftsområde</vt:lpstr>
      <vt:lpstr>'11- EU CCyB2'!Udskriftsområde</vt:lpstr>
      <vt:lpstr>'12 - EU LR1'!Udskriftsområde</vt:lpstr>
      <vt:lpstr>'17 - EU LIQ1'!Udskriftsområde</vt:lpstr>
      <vt:lpstr>'18 - EU LIQ B '!Udskriftsområde</vt:lpstr>
      <vt:lpstr>'19 - EU LIQ2'!Udskriftsområde</vt:lpstr>
      <vt:lpstr>'2- EU OV1'!Udskriftsområde</vt:lpstr>
      <vt:lpstr>'22 - EU CR1'!Udskriftsområde</vt:lpstr>
      <vt:lpstr>'23 - EU CR1-A'!Udskriftsområde</vt:lpstr>
      <vt:lpstr>'24 - EU CR2'!Udskriftsområde</vt:lpstr>
      <vt:lpstr>'25 - EU CR2a'!Udskriftsområde</vt:lpstr>
      <vt:lpstr>'26 - EU CQ1'!Udskriftsområde</vt:lpstr>
      <vt:lpstr>'27 - EU CQ2'!Udskriftsområde</vt:lpstr>
      <vt:lpstr>'28 - EU CQ3'!Udskriftsområde</vt:lpstr>
      <vt:lpstr>'29 - EU CQ5'!Udskriftsområde</vt:lpstr>
      <vt:lpstr>'30 - EU CQ6'!Udskriftsområde</vt:lpstr>
      <vt:lpstr>'34 - EU CR3'!Udskriftsområde</vt:lpstr>
      <vt:lpstr>'36 - EU CR4'!Udskriftsområde</vt:lpstr>
      <vt:lpstr>'37 - EU CR5'!Udskriftsområde</vt:lpstr>
      <vt:lpstr>'40 - EU CCR2'!Udskriftsområde</vt:lpstr>
      <vt:lpstr>'41 - EU CCR3'!Udskriftsområde</vt:lpstr>
      <vt:lpstr>'43 - EU CCR8'!Udskriftsområde</vt:lpstr>
      <vt:lpstr>'44 - EU MR1 '!Udskriftsområde</vt:lpstr>
      <vt:lpstr>'46 - EU ORA '!Udskriftsområde</vt:lpstr>
      <vt:lpstr>'47 - EU OR1'!Udskriftsområde</vt:lpstr>
      <vt:lpstr>'48 - EU REMA'!Udskriftsområde</vt:lpstr>
      <vt:lpstr>'49 - EU REM1'!Udskriftsområde</vt:lpstr>
      <vt:lpstr>'5 - OVB'!Udskriftsområde</vt:lpstr>
      <vt:lpstr>'50 - EU REM2'!Udskriftsområde</vt:lpstr>
      <vt:lpstr>'51 - EU REM5 '!Udskriftsområde</vt:lpstr>
      <vt:lpstr>'52 - EU AE1'!Udskriftsområde</vt:lpstr>
      <vt:lpstr>'53 - EU AE2'!Udskriftsområde</vt:lpstr>
      <vt:lpstr>'54 - EU AE3'!Udskriftsområde</vt:lpstr>
      <vt:lpstr>'57 - EU IRRBB1'!Udskriftsområde</vt:lpstr>
      <vt:lpstr>'58 - Environmental risk'!Udskriftsområde</vt:lpstr>
      <vt:lpstr>'59 - Social risk'!Udskriftsområde</vt:lpstr>
      <vt:lpstr>'60 - Governance risk'!Udskriftsområde</vt:lpstr>
      <vt:lpstr>'62 - transition risk - temp 2'!Udskriftsområde</vt:lpstr>
      <vt:lpstr>'64 - transition risk - temp 4'!Udskriftsområde</vt:lpstr>
      <vt:lpstr>'65 - Physical risk - temp 5'!Udskriftsområde</vt:lpstr>
      <vt:lpstr>'8 - EU CC2'!Udskriftsområde</vt:lpstr>
      <vt:lpstr>'9 - EU CCA'!Udskriftsområde</vt:lpstr>
      <vt:lpstr>'1 - EU KM1'!Udskriftstitler</vt:lpstr>
      <vt:lpstr>'13 - EU LR2'!Udskriftstitler</vt:lpstr>
      <vt:lpstr>'58 - Environmental risk'!Udskriftstitler</vt:lpstr>
      <vt:lpstr>'59 - Social risk'!Udskriftstitler</vt:lpstr>
      <vt:lpstr>'7 - EU CC1'!Udskriftstitler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2024-02-07T13:39:52Z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0x0101003736B2946E78BE4AABCE35A9720F396C</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